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Flussi!$A$6:$E$9</definedName>
    <definedName name="_xlnm._FilterDatabase" localSheetId="1" hidden="1">'Variazione pendenti'!$A$6:$F$6</definedName>
    <definedName name="_xlnm.Print_Area" localSheetId="0">Flussi!$A$1:$H$87</definedName>
    <definedName name="_xlnm.Print_Area" localSheetId="2">'Stratigrafia pendenti'!$A$1:$N$57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F82" i="6"/>
  <c r="E84" i="6" s="1"/>
  <c r="E82" i="6"/>
  <c r="D82" i="6"/>
  <c r="C82" i="6"/>
  <c r="F74" i="6"/>
  <c r="E76" i="6" s="1"/>
  <c r="E74" i="6"/>
  <c r="D74" i="6"/>
  <c r="C74" i="6"/>
  <c r="F66" i="6"/>
  <c r="E68" i="6" s="1"/>
  <c r="E66" i="6"/>
  <c r="D66" i="6"/>
  <c r="C66" i="6"/>
  <c r="C84" i="6" l="1"/>
  <c r="G84" i="6"/>
  <c r="C76" i="6"/>
  <c r="G76" i="6"/>
  <c r="C68" i="6"/>
  <c r="G68" i="6"/>
  <c r="F58" i="6"/>
  <c r="F50" i="6"/>
  <c r="F42" i="6"/>
  <c r="F34" i="6"/>
  <c r="F26" i="6"/>
  <c r="C18" i="6"/>
  <c r="C10" i="6"/>
  <c r="D18" i="6" l="1"/>
  <c r="E18" i="6"/>
  <c r="F18" i="6"/>
  <c r="C50" i="6" l="1"/>
  <c r="C42" i="6"/>
  <c r="E34" i="6"/>
  <c r="D34" i="6"/>
  <c r="C34" i="6"/>
  <c r="D26" i="6"/>
  <c r="E26" i="6"/>
  <c r="C26" i="6"/>
  <c r="F10" i="6"/>
  <c r="E10" i="6"/>
  <c r="D10" i="6"/>
  <c r="E42" i="6"/>
  <c r="D42" i="6"/>
  <c r="E50" i="6"/>
  <c r="D50" i="6"/>
  <c r="D58" i="6"/>
  <c r="E58" i="6"/>
  <c r="C58" i="6"/>
  <c r="F19" i="7" l="1"/>
  <c r="F17" i="7"/>
  <c r="F15" i="7"/>
  <c r="F13" i="7"/>
  <c r="G60" i="6" l="1"/>
  <c r="E60" i="6"/>
  <c r="C60" i="6"/>
  <c r="G28" i="6"/>
  <c r="E28" i="6"/>
  <c r="C28" i="6"/>
  <c r="G20" i="6"/>
  <c r="E20" i="6"/>
  <c r="C20" i="6"/>
  <c r="F11" i="7" l="1"/>
  <c r="F9" i="7"/>
  <c r="F7" i="7"/>
  <c r="G12" i="6" l="1"/>
  <c r="E12" i="6"/>
  <c r="C12" i="6"/>
  <c r="E36" i="6" l="1"/>
  <c r="C44" i="6"/>
  <c r="G44" i="6"/>
  <c r="E52" i="6"/>
  <c r="C36" i="6"/>
  <c r="G36" i="6"/>
  <c r="E44" i="6"/>
  <c r="C52" i="6"/>
  <c r="G52" i="6"/>
</calcChain>
</file>

<file path=xl/sharedStrings.xml><?xml version="1.0" encoding="utf-8"?>
<sst xmlns="http://schemas.openxmlformats.org/spreadsheetml/2006/main" count="204" uniqueCount="46">
  <si>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</si>
  <si>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</si>
  <si>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</si>
  <si>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</si>
  <si>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</si>
  <si>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</si>
  <si>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</si>
  <si>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</si>
  <si>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</si>
  <si>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</si>
  <si>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</si>
  <si>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</si>
  <si>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</si>
  <si>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</si>
  <si>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Pendenti al 31/12/2013</t>
  </si>
  <si>
    <t>Variazione</t>
  </si>
  <si>
    <t>Clearance rate (definiti / iscritti)</t>
  </si>
  <si>
    <t>Stratigrafia delle pendenze</t>
  </si>
  <si>
    <t>Ruolo</t>
  </si>
  <si>
    <t>AFFARI CONTENZIOSI E CONTROVERSIE AGRARIE</t>
  </si>
  <si>
    <t>CONTROVERSIE IN MATERIA DI LAVORO, PREV., ASSIST. OBBLIG.</t>
  </si>
  <si>
    <t>GENERALE DEGLI AFFARI DI VOLONTARIA GIURISDIZIONE</t>
  </si>
  <si>
    <t>Settore CIVILE - Area SICID al netto dell'attività del Giudice tutelare e dell'Accertamento Tecnico Preventivo in materia di previdenza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</si>
  <si>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</si>
  <si>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</si>
  <si>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</si>
  <si>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</si>
  <si>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</si>
  <si>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</si>
  <si>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</si>
  <si>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</si>
  <si>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</si>
  <si>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</si>
  <si>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</si>
  <si>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</si>
  <si>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</si>
  <si>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</si>
  <si>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Anni 2014 - 30 settembre 2016.</t>
  </si>
  <si>
    <t>Iscritti 
gen - set 2016</t>
  </si>
  <si>
    <t>Definiti 
gen - set 2016</t>
  </si>
  <si>
    <t>Pendenti al 30/9/2016</t>
  </si>
  <si>
    <t>Pendenti al 30 settembre 2016</t>
  </si>
  <si>
    <t>Fino al 2006</t>
  </si>
  <si>
    <t>30/09/2016</t>
  </si>
  <si>
    <t>Ultimo aggiornamento del sistema di rilevazione avvenuto il 6 novembre 2016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</si>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</sst>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0" fontId="3" fillId="0" borderId="1" xfId="0" quotePrefix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showGridLines="0" tabSelected="1" topLeftCell="A40" zoomScaleNormal="100" workbookViewId="0">
      <selection activeCell="A86" sqref="A8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6" x14ac:dyDescent="0.3">
      <c r="A1" s="8" t="s">
        <v>26</v>
      </c>
    </row>
    <row r="2" spans="1:15" ht="14.45" x14ac:dyDescent="0.3">
      <c r="A2" s="9" t="s">
        <v>12</v>
      </c>
    </row>
    <row r="3" spans="1:15" x14ac:dyDescent="0.2">
      <c r="A3" s="35" t="s">
        <v>22</v>
      </c>
      <c r="B3" s="36"/>
    </row>
    <row r="4" spans="1:15" x14ac:dyDescent="0.2">
      <c r="A4" s="35" t="s">
        <v>37</v>
      </c>
      <c r="B4" s="36"/>
    </row>
    <row r="6" spans="1:15" ht="38.25" x14ac:dyDescent="0.2">
      <c r="A6" s="6" t="s">
        <v>1</v>
      </c>
      <c r="B6" s="6" t="s">
        <v>18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38</v>
      </c>
      <c r="H6" s="7" t="s">
        <v>39</v>
      </c>
    </row>
    <row r="7" spans="1:15" x14ac:dyDescent="0.2">
      <c r="A7" s="53" t="s">
        <v>27</v>
      </c>
      <c r="B7" s="3" t="s">
        <v>19</v>
      </c>
      <c r="C7" s="4">
        <v>2582</v>
      </c>
      <c r="D7" s="4">
        <v>2857</v>
      </c>
      <c r="E7" s="4">
        <v>2859</v>
      </c>
      <c r="F7" s="4">
        <v>2884</v>
      </c>
      <c r="G7" s="4">
        <v>2206</v>
      </c>
      <c r="H7" s="4">
        <v>2010</v>
      </c>
    </row>
    <row r="8" spans="1:15" x14ac:dyDescent="0.2">
      <c r="A8" s="53"/>
      <c r="B8" s="3" t="s">
        <v>20</v>
      </c>
      <c r="C8" s="4">
        <v>1015</v>
      </c>
      <c r="D8" s="4">
        <v>1250</v>
      </c>
      <c r="E8" s="4">
        <v>1315</v>
      </c>
      <c r="F8" s="4">
        <v>1229</v>
      </c>
      <c r="G8" s="4">
        <v>999</v>
      </c>
      <c r="H8" s="4">
        <v>934</v>
      </c>
    </row>
    <row r="9" spans="1:15" ht="13.5" thickBot="1" x14ac:dyDescent="0.25">
      <c r="A9" s="53"/>
      <c r="B9" s="10" t="s">
        <v>21</v>
      </c>
      <c r="C9" s="11">
        <v>762</v>
      </c>
      <c r="D9" s="11">
        <v>773</v>
      </c>
      <c r="E9" s="39">
        <v>1193</v>
      </c>
      <c r="F9" s="11">
        <v>958</v>
      </c>
      <c r="G9" s="11">
        <v>568</v>
      </c>
      <c r="H9" s="11">
        <v>648</v>
      </c>
      <c r="J9" s="2"/>
      <c r="K9" s="2"/>
      <c r="L9" s="2"/>
      <c r="M9" s="2"/>
      <c r="N9" s="2"/>
      <c r="O9" s="2"/>
    </row>
    <row r="10" spans="1:15" ht="13.5" thickTop="1" x14ac:dyDescent="0.2">
      <c r="A10" s="53"/>
      <c r="B10" s="16" t="s">
        <v>5</v>
      </c>
      <c r="C10" s="17">
        <f>SUM(C7:C9)</f>
        <v>4359</v>
      </c>
      <c r="D10" s="17">
        <f t="shared" ref="D10:F10" si="0">SUM(D7:D9)</f>
        <v>4880</v>
      </c>
      <c r="E10" s="17">
        <f t="shared" si="0"/>
        <v>5367</v>
      </c>
      <c r="F10" s="17">
        <f t="shared" si="0"/>
        <v>5071</v>
      </c>
      <c r="G10" s="17">
        <v>3773</v>
      </c>
      <c r="H10" s="17">
        <v>3592</v>
      </c>
    </row>
    <row r="11" spans="1:15" ht="7.15" customHeight="1" x14ac:dyDescent="0.3">
      <c r="A11" s="27"/>
      <c r="B11" s="14"/>
      <c r="C11" s="15"/>
      <c r="D11" s="15"/>
      <c r="E11" s="15"/>
      <c r="F11" s="15"/>
      <c r="G11" s="15"/>
      <c r="H11" s="15"/>
    </row>
    <row r="12" spans="1:15" ht="14.45" customHeight="1" x14ac:dyDescent="0.3">
      <c r="A12" s="27"/>
      <c r="B12" s="18" t="s">
        <v>16</v>
      </c>
      <c r="C12" s="51">
        <f>D10/C10</f>
        <v>1.1195228263363157</v>
      </c>
      <c r="D12" s="52"/>
      <c r="E12" s="51">
        <f>F10/E10</f>
        <v>0.94484814607788337</v>
      </c>
      <c r="F12" s="52"/>
      <c r="G12" s="51">
        <f>H10/G10</f>
        <v>0.95202756427246227</v>
      </c>
      <c r="H12" s="52"/>
    </row>
    <row r="13" spans="1:15" ht="13.9" x14ac:dyDescent="0.3">
      <c r="C13" s="2"/>
      <c r="D13" s="2"/>
      <c r="E13" s="2"/>
      <c r="F13" s="2"/>
      <c r="G13" s="2"/>
      <c r="H13" s="2"/>
    </row>
    <row r="14" spans="1:15" x14ac:dyDescent="0.2">
      <c r="A14" s="53" t="s">
        <v>28</v>
      </c>
      <c r="B14" s="3" t="s">
        <v>19</v>
      </c>
      <c r="C14" s="4">
        <v>2567</v>
      </c>
      <c r="D14" s="4">
        <v>2622</v>
      </c>
      <c r="E14" s="4">
        <v>2352</v>
      </c>
      <c r="F14" s="4">
        <v>2768</v>
      </c>
      <c r="G14" s="4">
        <v>1720</v>
      </c>
      <c r="H14" s="4">
        <v>2014</v>
      </c>
    </row>
    <row r="15" spans="1:15" x14ac:dyDescent="0.2">
      <c r="A15" s="53" t="s">
        <v>2</v>
      </c>
      <c r="B15" s="3" t="s">
        <v>20</v>
      </c>
      <c r="C15" s="4">
        <v>1679</v>
      </c>
      <c r="D15" s="4">
        <v>1891</v>
      </c>
      <c r="E15" s="4">
        <v>1703</v>
      </c>
      <c r="F15" s="4">
        <v>2329</v>
      </c>
      <c r="G15" s="4">
        <v>846</v>
      </c>
      <c r="H15" s="4">
        <v>1281</v>
      </c>
    </row>
    <row r="16" spans="1:15" x14ac:dyDescent="0.2">
      <c r="A16" s="53" t="s">
        <v>2</v>
      </c>
      <c r="B16" s="3" t="s">
        <v>21</v>
      </c>
      <c r="C16" s="4">
        <v>1180</v>
      </c>
      <c r="D16" s="4">
        <v>1184</v>
      </c>
      <c r="E16" s="4">
        <v>1127</v>
      </c>
      <c r="F16" s="4">
        <v>1122</v>
      </c>
      <c r="G16" s="4">
        <v>1344</v>
      </c>
      <c r="H16" s="4">
        <v>1300</v>
      </c>
    </row>
    <row r="17" spans="1:8" ht="13.5" thickBot="1" x14ac:dyDescent="0.25">
      <c r="A17" s="53" t="s">
        <v>2</v>
      </c>
      <c r="B17" s="10" t="s">
        <v>25</v>
      </c>
      <c r="C17" s="11">
        <v>3088</v>
      </c>
      <c r="D17" s="11">
        <v>3070</v>
      </c>
      <c r="E17" s="39">
        <v>2571</v>
      </c>
      <c r="F17" s="11">
        <v>2608</v>
      </c>
      <c r="G17" s="11">
        <v>1958</v>
      </c>
      <c r="H17" s="11">
        <v>2052</v>
      </c>
    </row>
    <row r="18" spans="1:8" ht="13.5" thickTop="1" x14ac:dyDescent="0.2">
      <c r="A18" s="53"/>
      <c r="B18" s="16" t="s">
        <v>5</v>
      </c>
      <c r="C18" s="17">
        <f>SUM(C14:C17)</f>
        <v>8514</v>
      </c>
      <c r="D18" s="17">
        <f t="shared" ref="D18:F18" si="1">SUM(D14:D17)</f>
        <v>8767</v>
      </c>
      <c r="E18" s="17">
        <f t="shared" si="1"/>
        <v>7753</v>
      </c>
      <c r="F18" s="17">
        <f t="shared" si="1"/>
        <v>8827</v>
      </c>
      <c r="G18" s="17">
        <v>5868</v>
      </c>
      <c r="H18" s="17">
        <v>6647</v>
      </c>
    </row>
    <row r="19" spans="1:8" ht="7.15" customHeight="1" x14ac:dyDescent="0.2">
      <c r="A19" s="27"/>
      <c r="B19" s="14"/>
      <c r="C19" s="15"/>
      <c r="D19" s="15"/>
      <c r="E19" s="15"/>
      <c r="F19" s="15"/>
      <c r="G19" s="15"/>
      <c r="H19" s="15"/>
    </row>
    <row r="20" spans="1:8" ht="13.5" customHeight="1" x14ac:dyDescent="0.2">
      <c r="A20" s="27"/>
      <c r="B20" s="18" t="s">
        <v>16</v>
      </c>
      <c r="C20" s="51">
        <f>D18/C18</f>
        <v>1.0297157622739017</v>
      </c>
      <c r="D20" s="52"/>
      <c r="E20" s="51">
        <f>F18/E18</f>
        <v>1.1385270217980137</v>
      </c>
      <c r="F20" s="52"/>
      <c r="G20" s="51">
        <f>H18/G18</f>
        <v>1.1327539195637355</v>
      </c>
      <c r="H20" s="52"/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53" t="s">
        <v>29</v>
      </c>
      <c r="B22" s="3" t="s">
        <v>19</v>
      </c>
      <c r="C22" s="4">
        <v>8533</v>
      </c>
      <c r="D22" s="4">
        <v>8372</v>
      </c>
      <c r="E22" s="4">
        <v>8134</v>
      </c>
      <c r="F22" s="4">
        <v>9112</v>
      </c>
      <c r="G22" s="4">
        <v>7220</v>
      </c>
      <c r="H22" s="4">
        <v>6168</v>
      </c>
    </row>
    <row r="23" spans="1:8" x14ac:dyDescent="0.2">
      <c r="A23" s="53" t="s">
        <v>3</v>
      </c>
      <c r="B23" s="3" t="s">
        <v>20</v>
      </c>
      <c r="C23" s="4">
        <v>3760</v>
      </c>
      <c r="D23" s="4">
        <v>4437</v>
      </c>
      <c r="E23" s="4">
        <v>3725</v>
      </c>
      <c r="F23" s="4">
        <v>4363</v>
      </c>
      <c r="G23" s="4">
        <v>2586</v>
      </c>
      <c r="H23" s="4">
        <v>2685</v>
      </c>
    </row>
    <row r="24" spans="1:8" x14ac:dyDescent="0.2">
      <c r="A24" s="53" t="s">
        <v>3</v>
      </c>
      <c r="B24" s="3" t="s">
        <v>21</v>
      </c>
      <c r="C24" s="4">
        <v>4372</v>
      </c>
      <c r="D24" s="4">
        <v>3527</v>
      </c>
      <c r="E24" s="4">
        <v>3917</v>
      </c>
      <c r="F24" s="4">
        <v>3124</v>
      </c>
      <c r="G24" s="4">
        <v>3053</v>
      </c>
      <c r="H24" s="4">
        <v>2461</v>
      </c>
    </row>
    <row r="25" spans="1:8" ht="13.5" thickBot="1" x14ac:dyDescent="0.25">
      <c r="A25" s="53" t="s">
        <v>3</v>
      </c>
      <c r="B25" s="10" t="s">
        <v>25</v>
      </c>
      <c r="C25" s="11">
        <v>11564</v>
      </c>
      <c r="D25" s="11">
        <v>11584</v>
      </c>
      <c r="E25" s="39">
        <v>10543</v>
      </c>
      <c r="F25" s="11">
        <v>10870</v>
      </c>
      <c r="G25" s="11">
        <v>7195</v>
      </c>
      <c r="H25" s="11">
        <v>7312</v>
      </c>
    </row>
    <row r="26" spans="1:8" ht="13.5" thickTop="1" x14ac:dyDescent="0.2">
      <c r="A26" s="53"/>
      <c r="B26" s="16" t="s">
        <v>5</v>
      </c>
      <c r="C26" s="17">
        <f t="shared" ref="C26:E26" si="2">SUM(C22:C25)</f>
        <v>28229</v>
      </c>
      <c r="D26" s="17">
        <f t="shared" si="2"/>
        <v>27920</v>
      </c>
      <c r="E26" s="17">
        <f t="shared" si="2"/>
        <v>26319</v>
      </c>
      <c r="F26" s="17">
        <f>SUM(F22:F25)</f>
        <v>27469</v>
      </c>
      <c r="G26" s="17">
        <v>20054</v>
      </c>
      <c r="H26" s="17">
        <v>18626</v>
      </c>
    </row>
    <row r="27" spans="1:8" ht="7.15" customHeight="1" x14ac:dyDescent="0.2">
      <c r="A27" s="27"/>
      <c r="B27" s="14"/>
      <c r="C27" s="15"/>
      <c r="D27" s="15"/>
      <c r="E27" s="15"/>
      <c r="F27" s="15"/>
      <c r="G27" s="15"/>
      <c r="H27" s="15"/>
    </row>
    <row r="28" spans="1:8" x14ac:dyDescent="0.2">
      <c r="A28" s="27"/>
      <c r="B28" s="18" t="s">
        <v>16</v>
      </c>
      <c r="C28" s="51">
        <f>D26/C26</f>
        <v>0.98905380991179281</v>
      </c>
      <c r="D28" s="52"/>
      <c r="E28" s="51">
        <f>F26/E26</f>
        <v>1.0436946692503515</v>
      </c>
      <c r="F28" s="52"/>
      <c r="G28" s="51">
        <f>H26/G26</f>
        <v>0.92879226089558198</v>
      </c>
      <c r="H28" s="52"/>
    </row>
    <row r="29" spans="1:8" x14ac:dyDescent="0.2">
      <c r="C29" s="2"/>
      <c r="D29" s="2"/>
      <c r="E29" s="2"/>
      <c r="F29" s="2"/>
      <c r="G29" s="2"/>
      <c r="H29" s="2"/>
    </row>
    <row r="30" spans="1:8" x14ac:dyDescent="0.2">
      <c r="A30" s="53" t="s">
        <v>30</v>
      </c>
      <c r="B30" s="3" t="s">
        <v>19</v>
      </c>
      <c r="C30" s="4">
        <v>2249</v>
      </c>
      <c r="D30" s="4">
        <v>2404</v>
      </c>
      <c r="E30" s="4">
        <v>1911</v>
      </c>
      <c r="F30" s="4">
        <v>2468</v>
      </c>
      <c r="G30" s="4">
        <v>1389</v>
      </c>
      <c r="H30" s="4">
        <v>1536</v>
      </c>
    </row>
    <row r="31" spans="1:8" x14ac:dyDescent="0.2">
      <c r="A31" s="53"/>
      <c r="B31" s="3" t="s">
        <v>20</v>
      </c>
      <c r="C31" s="4">
        <v>945</v>
      </c>
      <c r="D31" s="4">
        <v>1063</v>
      </c>
      <c r="E31" s="4">
        <v>868</v>
      </c>
      <c r="F31" s="4">
        <v>1087</v>
      </c>
      <c r="G31" s="4">
        <v>703</v>
      </c>
      <c r="H31" s="4">
        <v>562</v>
      </c>
    </row>
    <row r="32" spans="1:8" x14ac:dyDescent="0.2">
      <c r="A32" s="53"/>
      <c r="B32" s="3" t="s">
        <v>21</v>
      </c>
      <c r="C32" s="5">
        <v>870</v>
      </c>
      <c r="D32" s="4">
        <v>852</v>
      </c>
      <c r="E32" s="4">
        <v>855</v>
      </c>
      <c r="F32" s="4">
        <v>855</v>
      </c>
      <c r="G32" s="4">
        <v>888</v>
      </c>
      <c r="H32" s="4">
        <v>839</v>
      </c>
    </row>
    <row r="33" spans="1:8" ht="13.5" thickBot="1" x14ac:dyDescent="0.25">
      <c r="A33" s="53"/>
      <c r="B33" s="10" t="s">
        <v>25</v>
      </c>
      <c r="C33" s="11">
        <v>2006</v>
      </c>
      <c r="D33" s="11">
        <v>1992</v>
      </c>
      <c r="E33" s="39">
        <v>1783</v>
      </c>
      <c r="F33" s="11">
        <v>1823</v>
      </c>
      <c r="G33" s="11">
        <v>1323</v>
      </c>
      <c r="H33" s="11">
        <v>1249</v>
      </c>
    </row>
    <row r="34" spans="1:8" ht="13.5" thickTop="1" x14ac:dyDescent="0.2">
      <c r="A34" s="53"/>
      <c r="B34" s="16" t="s">
        <v>5</v>
      </c>
      <c r="C34" s="17">
        <f t="shared" ref="C34:E34" si="3">SUM(C30:C33)</f>
        <v>6070</v>
      </c>
      <c r="D34" s="17">
        <f t="shared" si="3"/>
        <v>6311</v>
      </c>
      <c r="E34" s="17">
        <f t="shared" si="3"/>
        <v>5417</v>
      </c>
      <c r="F34" s="17">
        <f>SUM(F30:F33)</f>
        <v>6233</v>
      </c>
      <c r="G34" s="17">
        <v>4303</v>
      </c>
      <c r="H34" s="17">
        <v>4186</v>
      </c>
    </row>
    <row r="35" spans="1:8" ht="7.15" customHeight="1" x14ac:dyDescent="0.2">
      <c r="A35" s="27"/>
      <c r="B35" s="14"/>
      <c r="C35" s="15"/>
      <c r="D35" s="15"/>
      <c r="E35" s="15"/>
      <c r="F35" s="15"/>
      <c r="G35" s="15"/>
      <c r="H35" s="15"/>
    </row>
    <row r="36" spans="1:8" x14ac:dyDescent="0.2">
      <c r="A36" s="27"/>
      <c r="B36" s="18" t="s">
        <v>16</v>
      </c>
      <c r="C36" s="51">
        <f>D34/C34</f>
        <v>1.0397034596375618</v>
      </c>
      <c r="D36" s="52"/>
      <c r="E36" s="51">
        <f>F34/E34</f>
        <v>1.1506368838840686</v>
      </c>
      <c r="F36" s="52"/>
      <c r="G36" s="51">
        <f>H34/G34</f>
        <v>0.97280966767371602</v>
      </c>
      <c r="H36" s="52"/>
    </row>
    <row r="37" spans="1:8" x14ac:dyDescent="0.2">
      <c r="C37" s="2"/>
      <c r="D37" s="2"/>
      <c r="E37" s="2"/>
      <c r="F37" s="2"/>
      <c r="G37" s="2"/>
      <c r="H37" s="2"/>
    </row>
    <row r="38" spans="1:8" x14ac:dyDescent="0.2">
      <c r="A38" s="53" t="s">
        <v>31</v>
      </c>
      <c r="B38" s="3" t="s">
        <v>19</v>
      </c>
      <c r="C38" s="4">
        <v>2869</v>
      </c>
      <c r="D38" s="4">
        <v>3172</v>
      </c>
      <c r="E38" s="4">
        <v>2518</v>
      </c>
      <c r="F38" s="4">
        <v>3086</v>
      </c>
      <c r="G38" s="4">
        <v>1977</v>
      </c>
      <c r="H38" s="4">
        <v>2190</v>
      </c>
    </row>
    <row r="39" spans="1:8" x14ac:dyDescent="0.2">
      <c r="A39" s="53" t="s">
        <v>4</v>
      </c>
      <c r="B39" s="3" t="s">
        <v>20</v>
      </c>
      <c r="C39" s="4">
        <v>1502</v>
      </c>
      <c r="D39" s="4">
        <v>1492</v>
      </c>
      <c r="E39" s="4">
        <v>1304</v>
      </c>
      <c r="F39" s="4">
        <v>1627</v>
      </c>
      <c r="G39" s="4">
        <v>869</v>
      </c>
      <c r="H39" s="4">
        <v>1053</v>
      </c>
    </row>
    <row r="40" spans="1:8" x14ac:dyDescent="0.2">
      <c r="A40" s="53" t="s">
        <v>4</v>
      </c>
      <c r="B40" s="3" t="s">
        <v>21</v>
      </c>
      <c r="C40" s="4">
        <v>2735</v>
      </c>
      <c r="D40" s="4">
        <v>2638</v>
      </c>
      <c r="E40" s="4">
        <v>2477</v>
      </c>
      <c r="F40" s="4">
        <v>2487</v>
      </c>
      <c r="G40" s="4">
        <v>1956</v>
      </c>
      <c r="H40" s="4">
        <v>1884</v>
      </c>
    </row>
    <row r="41" spans="1:8" ht="13.5" thickBot="1" x14ac:dyDescent="0.25">
      <c r="A41" s="53" t="s">
        <v>4</v>
      </c>
      <c r="B41" s="10" t="s">
        <v>25</v>
      </c>
      <c r="C41" s="11">
        <v>3703</v>
      </c>
      <c r="D41" s="11">
        <v>3614</v>
      </c>
      <c r="E41" s="39">
        <v>2764</v>
      </c>
      <c r="F41" s="11">
        <v>2786</v>
      </c>
      <c r="G41" s="11">
        <v>1855</v>
      </c>
      <c r="H41" s="11">
        <v>1990</v>
      </c>
    </row>
    <row r="42" spans="1:8" ht="13.5" thickTop="1" x14ac:dyDescent="0.2">
      <c r="A42" s="53"/>
      <c r="B42" s="16" t="s">
        <v>5</v>
      </c>
      <c r="C42" s="17">
        <f t="shared" ref="C42:F42" si="4">SUM(C38:C41)</f>
        <v>10809</v>
      </c>
      <c r="D42" s="17">
        <f t="shared" si="4"/>
        <v>10916</v>
      </c>
      <c r="E42" s="17">
        <f t="shared" si="4"/>
        <v>9063</v>
      </c>
      <c r="F42" s="17">
        <f t="shared" si="4"/>
        <v>9986</v>
      </c>
      <c r="G42" s="17">
        <v>6657</v>
      </c>
      <c r="H42" s="17">
        <v>7117</v>
      </c>
    </row>
    <row r="43" spans="1:8" ht="7.15" customHeight="1" x14ac:dyDescent="0.2">
      <c r="A43" s="27"/>
      <c r="B43" s="14"/>
      <c r="C43" s="15"/>
      <c r="D43" s="15"/>
      <c r="E43" s="15"/>
      <c r="F43" s="15"/>
      <c r="G43" s="15"/>
      <c r="H43" s="15"/>
    </row>
    <row r="44" spans="1:8" x14ac:dyDescent="0.2">
      <c r="A44" s="27"/>
      <c r="B44" s="18" t="s">
        <v>16</v>
      </c>
      <c r="C44" s="51">
        <f>D42/C42</f>
        <v>1.0098991581089833</v>
      </c>
      <c r="D44" s="52"/>
      <c r="E44" s="51">
        <f>F42/E42</f>
        <v>1.1018426569568576</v>
      </c>
      <c r="F44" s="52"/>
      <c r="G44" s="51">
        <f>H42/G42</f>
        <v>1.0691001952831607</v>
      </c>
      <c r="H44" s="52"/>
    </row>
    <row r="45" spans="1:8" x14ac:dyDescent="0.2">
      <c r="C45" s="2"/>
      <c r="D45" s="2"/>
      <c r="E45" s="2"/>
      <c r="F45" s="2"/>
      <c r="G45" s="2"/>
      <c r="H45" s="2"/>
    </row>
    <row r="46" spans="1:8" x14ac:dyDescent="0.2">
      <c r="A46" s="53" t="s">
        <v>32</v>
      </c>
      <c r="B46" s="3" t="s">
        <v>19</v>
      </c>
      <c r="C46" s="4">
        <v>3191</v>
      </c>
      <c r="D46" s="4">
        <v>3679</v>
      </c>
      <c r="E46" s="4">
        <v>3086</v>
      </c>
      <c r="F46" s="4">
        <v>4020</v>
      </c>
      <c r="G46" s="4">
        <v>2443</v>
      </c>
      <c r="H46" s="4">
        <v>3310</v>
      </c>
    </row>
    <row r="47" spans="1:8" x14ac:dyDescent="0.2">
      <c r="A47" s="53"/>
      <c r="B47" s="3" t="s">
        <v>20</v>
      </c>
      <c r="C47" s="4">
        <v>2440</v>
      </c>
      <c r="D47" s="4">
        <v>2376</v>
      </c>
      <c r="E47" s="4">
        <v>2063</v>
      </c>
      <c r="F47" s="4">
        <v>2560</v>
      </c>
      <c r="G47" s="4">
        <v>1286</v>
      </c>
      <c r="H47" s="4">
        <v>1486</v>
      </c>
    </row>
    <row r="48" spans="1:8" x14ac:dyDescent="0.2">
      <c r="A48" s="53"/>
      <c r="B48" s="3" t="s">
        <v>21</v>
      </c>
      <c r="C48" s="4">
        <v>1531</v>
      </c>
      <c r="D48" s="4">
        <v>1358</v>
      </c>
      <c r="E48" s="4">
        <v>1427</v>
      </c>
      <c r="F48" s="4">
        <v>1475</v>
      </c>
      <c r="G48" s="4">
        <v>892</v>
      </c>
      <c r="H48" s="4">
        <v>988</v>
      </c>
    </row>
    <row r="49" spans="1:8" x14ac:dyDescent="0.2">
      <c r="A49" s="53"/>
      <c r="B49" s="3" t="s">
        <v>25</v>
      </c>
      <c r="C49" s="4">
        <v>3964</v>
      </c>
      <c r="D49" s="4">
        <v>3876</v>
      </c>
      <c r="E49" s="4">
        <v>3524</v>
      </c>
      <c r="F49" s="4">
        <v>3515</v>
      </c>
      <c r="G49" s="4">
        <v>2459</v>
      </c>
      <c r="H49" s="4">
        <v>2536</v>
      </c>
    </row>
    <row r="50" spans="1:8" x14ac:dyDescent="0.2">
      <c r="A50" s="53"/>
      <c r="B50" s="16" t="s">
        <v>5</v>
      </c>
      <c r="C50" s="17">
        <f t="shared" ref="C50:E50" si="5">SUM(C46:C49)</f>
        <v>11126</v>
      </c>
      <c r="D50" s="17">
        <f t="shared" si="5"/>
        <v>11289</v>
      </c>
      <c r="E50" s="17">
        <f t="shared" si="5"/>
        <v>10100</v>
      </c>
      <c r="F50" s="17">
        <f>SUM(F46:F49)</f>
        <v>11570</v>
      </c>
      <c r="G50" s="17">
        <v>7080</v>
      </c>
      <c r="H50" s="17">
        <v>8320</v>
      </c>
    </row>
    <row r="51" spans="1:8" ht="7.15" customHeight="1" x14ac:dyDescent="0.2">
      <c r="A51" s="27"/>
      <c r="B51" s="14"/>
      <c r="C51" s="15"/>
      <c r="D51" s="15"/>
      <c r="E51" s="15"/>
      <c r="F51" s="15"/>
      <c r="G51" s="15"/>
      <c r="H51" s="15"/>
    </row>
    <row r="52" spans="1:8" x14ac:dyDescent="0.2">
      <c r="A52" s="27"/>
      <c r="B52" s="18" t="s">
        <v>16</v>
      </c>
      <c r="C52" s="51">
        <f>D50/C50</f>
        <v>1.0146503685062016</v>
      </c>
      <c r="D52" s="52"/>
      <c r="E52" s="51">
        <f>F50/E50</f>
        <v>1.1455445544554455</v>
      </c>
      <c r="F52" s="52"/>
      <c r="G52" s="51">
        <f>H50/G50</f>
        <v>1.1751412429378532</v>
      </c>
      <c r="H52" s="52"/>
    </row>
    <row r="53" spans="1:8" x14ac:dyDescent="0.2">
      <c r="C53" s="2"/>
      <c r="D53" s="2"/>
      <c r="E53" s="2"/>
      <c r="F53" s="2"/>
      <c r="G53" s="2"/>
      <c r="H53" s="2"/>
    </row>
    <row r="54" spans="1:8" x14ac:dyDescent="0.2">
      <c r="A54" s="53" t="s">
        <v>33</v>
      </c>
      <c r="B54" s="3" t="s">
        <v>19</v>
      </c>
      <c r="C54" s="4">
        <v>3276</v>
      </c>
      <c r="D54" s="4">
        <v>3475</v>
      </c>
      <c r="E54" s="4">
        <v>2868</v>
      </c>
      <c r="F54" s="4">
        <v>3315</v>
      </c>
      <c r="G54" s="4">
        <v>2104</v>
      </c>
      <c r="H54" s="4">
        <v>2235</v>
      </c>
    </row>
    <row r="55" spans="1:8" x14ac:dyDescent="0.2">
      <c r="A55" s="53"/>
      <c r="B55" s="3" t="s">
        <v>20</v>
      </c>
      <c r="C55" s="4">
        <v>1629</v>
      </c>
      <c r="D55" s="4">
        <v>1601</v>
      </c>
      <c r="E55" s="4">
        <v>1576</v>
      </c>
      <c r="F55" s="4">
        <v>1815</v>
      </c>
      <c r="G55" s="4">
        <v>1314</v>
      </c>
      <c r="H55" s="4">
        <v>1096</v>
      </c>
    </row>
    <row r="56" spans="1:8" x14ac:dyDescent="0.2">
      <c r="A56" s="53"/>
      <c r="B56" s="3" t="s">
        <v>21</v>
      </c>
      <c r="C56" s="4">
        <v>1292</v>
      </c>
      <c r="D56" s="4">
        <v>1259</v>
      </c>
      <c r="E56" s="4">
        <v>1500</v>
      </c>
      <c r="F56" s="4">
        <v>1313</v>
      </c>
      <c r="G56" s="4">
        <v>1151</v>
      </c>
      <c r="H56" s="4">
        <v>1167</v>
      </c>
    </row>
    <row r="57" spans="1:8" ht="13.5" thickBot="1" x14ac:dyDescent="0.25">
      <c r="A57" s="53"/>
      <c r="B57" s="10" t="s">
        <v>25</v>
      </c>
      <c r="C57" s="11">
        <v>3730</v>
      </c>
      <c r="D57" s="11">
        <v>3734</v>
      </c>
      <c r="E57" s="39">
        <v>3329</v>
      </c>
      <c r="F57" s="11">
        <v>3351</v>
      </c>
      <c r="G57" s="11">
        <v>2323</v>
      </c>
      <c r="H57" s="11">
        <v>2182</v>
      </c>
    </row>
    <row r="58" spans="1:8" ht="13.5" thickTop="1" x14ac:dyDescent="0.2">
      <c r="A58" s="53"/>
      <c r="B58" s="16" t="s">
        <v>5</v>
      </c>
      <c r="C58" s="17">
        <f t="shared" ref="C58:E58" si="6">SUM(C54:C57)</f>
        <v>9927</v>
      </c>
      <c r="D58" s="17">
        <f t="shared" si="6"/>
        <v>10069</v>
      </c>
      <c r="E58" s="17">
        <f t="shared" si="6"/>
        <v>9273</v>
      </c>
      <c r="F58" s="17">
        <f>SUM(F54:F57)</f>
        <v>9794</v>
      </c>
      <c r="G58" s="17">
        <v>6892</v>
      </c>
      <c r="H58" s="17">
        <v>6680</v>
      </c>
    </row>
    <row r="59" spans="1:8" ht="7.15" customHeight="1" x14ac:dyDescent="0.2">
      <c r="A59" s="27"/>
      <c r="B59" s="14"/>
      <c r="C59" s="15"/>
      <c r="D59" s="15"/>
      <c r="E59" s="15"/>
      <c r="F59" s="15"/>
      <c r="G59" s="15"/>
      <c r="H59" s="15"/>
    </row>
    <row r="60" spans="1:8" x14ac:dyDescent="0.2">
      <c r="A60" s="27"/>
      <c r="B60" s="18" t="s">
        <v>16</v>
      </c>
      <c r="C60" s="51">
        <f>D58/C58</f>
        <v>1.0143044222826634</v>
      </c>
      <c r="D60" s="52"/>
      <c r="E60" s="51">
        <f>F58/E58</f>
        <v>1.056184622020921</v>
      </c>
      <c r="F60" s="52"/>
      <c r="G60" s="51">
        <f>H58/G58</f>
        <v>0.96923969820081257</v>
      </c>
      <c r="H60" s="52"/>
    </row>
    <row r="62" spans="1:8" x14ac:dyDescent="0.2">
      <c r="A62" s="53" t="s">
        <v>34</v>
      </c>
      <c r="B62" s="3" t="s">
        <v>19</v>
      </c>
      <c r="C62" s="4">
        <v>2109</v>
      </c>
      <c r="D62" s="4">
        <v>2592</v>
      </c>
      <c r="E62" s="4">
        <v>1886</v>
      </c>
      <c r="F62" s="4">
        <v>2142</v>
      </c>
      <c r="G62" s="4">
        <v>1434</v>
      </c>
      <c r="H62" s="4">
        <v>1528</v>
      </c>
    </row>
    <row r="63" spans="1:8" x14ac:dyDescent="0.2">
      <c r="A63" s="53"/>
      <c r="B63" s="3" t="s">
        <v>20</v>
      </c>
      <c r="C63" s="4">
        <v>1197</v>
      </c>
      <c r="D63" s="4">
        <v>904</v>
      </c>
      <c r="E63" s="4">
        <v>1127</v>
      </c>
      <c r="F63" s="4">
        <v>1063</v>
      </c>
      <c r="G63" s="4">
        <v>721</v>
      </c>
      <c r="H63" s="4">
        <v>736</v>
      </c>
    </row>
    <row r="64" spans="1:8" x14ac:dyDescent="0.2">
      <c r="A64" s="53"/>
      <c r="B64" s="3" t="s">
        <v>21</v>
      </c>
      <c r="C64" s="4">
        <v>1075</v>
      </c>
      <c r="D64" s="4">
        <v>1119</v>
      </c>
      <c r="E64" s="4">
        <v>1163</v>
      </c>
      <c r="F64" s="4">
        <v>1213</v>
      </c>
      <c r="G64" s="4">
        <v>834</v>
      </c>
      <c r="H64" s="4">
        <v>814</v>
      </c>
    </row>
    <row r="65" spans="1:8" ht="13.5" thickBot="1" x14ac:dyDescent="0.25">
      <c r="A65" s="53"/>
      <c r="B65" s="10" t="s">
        <v>25</v>
      </c>
      <c r="C65" s="11">
        <v>2926</v>
      </c>
      <c r="D65" s="11">
        <v>3019</v>
      </c>
      <c r="E65" s="39">
        <v>2535</v>
      </c>
      <c r="F65" s="11">
        <v>2545</v>
      </c>
      <c r="G65" s="11">
        <v>1881</v>
      </c>
      <c r="H65" s="11">
        <v>1841</v>
      </c>
    </row>
    <row r="66" spans="1:8" ht="13.5" thickTop="1" x14ac:dyDescent="0.2">
      <c r="A66" s="53"/>
      <c r="B66" s="16" t="s">
        <v>5</v>
      </c>
      <c r="C66" s="17">
        <f t="shared" ref="C66:E66" si="7">SUM(C62:C65)</f>
        <v>7307</v>
      </c>
      <c r="D66" s="17">
        <f t="shared" si="7"/>
        <v>7634</v>
      </c>
      <c r="E66" s="17">
        <f t="shared" si="7"/>
        <v>6711</v>
      </c>
      <c r="F66" s="17">
        <f>SUM(F62:F65)</f>
        <v>6963</v>
      </c>
      <c r="G66" s="17">
        <v>4870</v>
      </c>
      <c r="H66" s="17">
        <v>4919</v>
      </c>
    </row>
    <row r="67" spans="1:8" x14ac:dyDescent="0.2">
      <c r="A67" s="27"/>
      <c r="B67" s="14"/>
      <c r="C67" s="15"/>
      <c r="D67" s="15"/>
      <c r="E67" s="15"/>
      <c r="F67" s="15"/>
      <c r="G67" s="15"/>
      <c r="H67" s="15"/>
    </row>
    <row r="68" spans="1:8" x14ac:dyDescent="0.2">
      <c r="A68" s="27"/>
      <c r="B68" s="18" t="s">
        <v>16</v>
      </c>
      <c r="C68" s="51">
        <f>D66/C66</f>
        <v>1.0447516080470782</v>
      </c>
      <c r="D68" s="52"/>
      <c r="E68" s="51">
        <f>F66/E66</f>
        <v>1.0375502905677245</v>
      </c>
      <c r="F68" s="52"/>
      <c r="G68" s="51">
        <f>H66/G66</f>
        <v>1.0100616016427104</v>
      </c>
      <c r="H68" s="52"/>
    </row>
    <row r="70" spans="1:8" x14ac:dyDescent="0.2">
      <c r="A70" s="53" t="s">
        <v>35</v>
      </c>
      <c r="B70" s="3" t="s">
        <v>19</v>
      </c>
      <c r="C70" s="4">
        <v>2348</v>
      </c>
      <c r="D70" s="4">
        <v>2773</v>
      </c>
      <c r="E70" s="4">
        <v>1872</v>
      </c>
      <c r="F70" s="4">
        <v>2491</v>
      </c>
      <c r="G70" s="4">
        <v>1444</v>
      </c>
      <c r="H70" s="4">
        <v>1839</v>
      </c>
    </row>
    <row r="71" spans="1:8" x14ac:dyDescent="0.2">
      <c r="A71" s="53"/>
      <c r="B71" s="3" t="s">
        <v>20</v>
      </c>
      <c r="C71" s="4">
        <v>1257</v>
      </c>
      <c r="D71" s="4">
        <v>1253</v>
      </c>
      <c r="E71" s="4">
        <v>985</v>
      </c>
      <c r="F71" s="4">
        <v>1003</v>
      </c>
      <c r="G71" s="4">
        <v>673</v>
      </c>
      <c r="H71" s="4">
        <v>763</v>
      </c>
    </row>
    <row r="72" spans="1:8" x14ac:dyDescent="0.2">
      <c r="A72" s="53"/>
      <c r="B72" s="3" t="s">
        <v>21</v>
      </c>
      <c r="C72" s="4">
        <v>1202</v>
      </c>
      <c r="D72" s="4">
        <v>1174</v>
      </c>
      <c r="E72" s="4">
        <v>931</v>
      </c>
      <c r="F72" s="4">
        <v>938</v>
      </c>
      <c r="G72" s="4">
        <v>1057</v>
      </c>
      <c r="H72" s="4">
        <v>911</v>
      </c>
    </row>
    <row r="73" spans="1:8" ht="13.5" thickBot="1" x14ac:dyDescent="0.25">
      <c r="A73" s="53"/>
      <c r="B73" s="10" t="s">
        <v>25</v>
      </c>
      <c r="C73" s="11">
        <v>3247</v>
      </c>
      <c r="D73" s="11">
        <v>3382</v>
      </c>
      <c r="E73" s="39">
        <v>2850</v>
      </c>
      <c r="F73" s="11">
        <v>2873</v>
      </c>
      <c r="G73" s="11">
        <v>1938</v>
      </c>
      <c r="H73" s="11">
        <v>1978</v>
      </c>
    </row>
    <row r="74" spans="1:8" ht="13.5" thickTop="1" x14ac:dyDescent="0.2">
      <c r="A74" s="53"/>
      <c r="B74" s="16" t="s">
        <v>5</v>
      </c>
      <c r="C74" s="17">
        <f t="shared" ref="C74:E74" si="8">SUM(C70:C73)</f>
        <v>8054</v>
      </c>
      <c r="D74" s="17">
        <f t="shared" si="8"/>
        <v>8582</v>
      </c>
      <c r="E74" s="17">
        <f t="shared" si="8"/>
        <v>6638</v>
      </c>
      <c r="F74" s="17">
        <f>SUM(F70:F73)</f>
        <v>7305</v>
      </c>
      <c r="G74" s="17">
        <v>5112</v>
      </c>
      <c r="H74" s="17">
        <v>5491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16</v>
      </c>
      <c r="C76" s="51">
        <f>D74/C74</f>
        <v>1.0655574869629998</v>
      </c>
      <c r="D76" s="52"/>
      <c r="E76" s="51">
        <f>F74/E74</f>
        <v>1.1004820729135281</v>
      </c>
      <c r="F76" s="52"/>
      <c r="G76" s="51">
        <f>H74/G74</f>
        <v>1.0741392801251957</v>
      </c>
      <c r="H76" s="52"/>
    </row>
    <row r="77" spans="1:8" x14ac:dyDescent="0.2">
      <c r="A77" s="27"/>
      <c r="B77" s="40"/>
    </row>
    <row r="78" spans="1:8" x14ac:dyDescent="0.2">
      <c r="A78" s="53" t="s">
        <v>36</v>
      </c>
      <c r="B78" s="3" t="s">
        <v>19</v>
      </c>
      <c r="C78" s="4">
        <v>1937</v>
      </c>
      <c r="D78" s="4">
        <v>1669</v>
      </c>
      <c r="E78" s="4">
        <v>1684</v>
      </c>
      <c r="F78" s="4">
        <v>2364</v>
      </c>
      <c r="G78" s="4">
        <v>1388</v>
      </c>
      <c r="H78" s="4">
        <v>1471</v>
      </c>
    </row>
    <row r="79" spans="1:8" x14ac:dyDescent="0.2">
      <c r="A79" s="53"/>
      <c r="B79" s="3" t="s">
        <v>20</v>
      </c>
      <c r="C79" s="4">
        <v>1223</v>
      </c>
      <c r="D79" s="4">
        <v>943</v>
      </c>
      <c r="E79" s="4">
        <v>1070</v>
      </c>
      <c r="F79" s="4">
        <v>1383</v>
      </c>
      <c r="G79" s="4">
        <v>713</v>
      </c>
      <c r="H79" s="4">
        <v>594</v>
      </c>
    </row>
    <row r="80" spans="1:8" x14ac:dyDescent="0.2">
      <c r="A80" s="53"/>
      <c r="B80" s="3" t="s">
        <v>21</v>
      </c>
      <c r="C80" s="4">
        <v>1565</v>
      </c>
      <c r="D80" s="4">
        <v>1589</v>
      </c>
      <c r="E80" s="4">
        <v>1477</v>
      </c>
      <c r="F80" s="4">
        <v>1432</v>
      </c>
      <c r="G80" s="4">
        <v>1335</v>
      </c>
      <c r="H80" s="4">
        <v>1332</v>
      </c>
    </row>
    <row r="81" spans="1:8" ht="13.5" thickBot="1" x14ac:dyDescent="0.25">
      <c r="A81" s="53"/>
      <c r="B81" s="10" t="s">
        <v>25</v>
      </c>
      <c r="C81" s="11">
        <v>2323</v>
      </c>
      <c r="D81" s="11">
        <v>2251</v>
      </c>
      <c r="E81" s="39">
        <v>2127</v>
      </c>
      <c r="F81" s="11">
        <v>2076</v>
      </c>
      <c r="G81" s="11">
        <v>1833</v>
      </c>
      <c r="H81" s="11">
        <v>1901</v>
      </c>
    </row>
    <row r="82" spans="1:8" ht="13.5" thickTop="1" x14ac:dyDescent="0.2">
      <c r="A82" s="53"/>
      <c r="B82" s="16" t="s">
        <v>5</v>
      </c>
      <c r="C82" s="17">
        <f t="shared" ref="C82:E82" si="9">SUM(C78:C81)</f>
        <v>7048</v>
      </c>
      <c r="D82" s="17">
        <f t="shared" si="9"/>
        <v>6452</v>
      </c>
      <c r="E82" s="17">
        <f t="shared" si="9"/>
        <v>6358</v>
      </c>
      <c r="F82" s="17">
        <f>SUM(F78:F81)</f>
        <v>7255</v>
      </c>
      <c r="G82" s="17">
        <v>5269</v>
      </c>
      <c r="H82" s="17">
        <v>5298</v>
      </c>
    </row>
    <row r="83" spans="1:8" x14ac:dyDescent="0.2">
      <c r="A83" s="27"/>
      <c r="B83" s="14"/>
      <c r="C83" s="15"/>
      <c r="D83" s="15"/>
      <c r="E83" s="15"/>
      <c r="F83" s="15"/>
      <c r="G83" s="15"/>
      <c r="H83" s="15"/>
    </row>
    <row r="84" spans="1:8" x14ac:dyDescent="0.2">
      <c r="A84" s="27"/>
      <c r="B84" s="18" t="s">
        <v>16</v>
      </c>
      <c r="C84" s="51">
        <f>D82/C82</f>
        <v>0.91543700340522138</v>
      </c>
      <c r="D84" s="52"/>
      <c r="E84" s="51">
        <f>F82/E82</f>
        <v>1.1410821012897137</v>
      </c>
      <c r="F84" s="52"/>
      <c r="G84" s="51">
        <f>H82/G82</f>
        <v>1.0055038906813436</v>
      </c>
      <c r="H84" s="52"/>
    </row>
    <row r="85" spans="1:8" x14ac:dyDescent="0.2">
      <c r="C85" s="2"/>
      <c r="D85" s="2"/>
    </row>
    <row r="86" spans="1:8" x14ac:dyDescent="0.2">
      <c r="A86" s="1" t="s">
        <v>44</v>
      </c>
      <c r="C86" s="2"/>
      <c r="D86" s="2"/>
    </row>
    <row r="87" spans="1:8" x14ac:dyDescent="0.2">
      <c r="A87" s="12" t="s">
        <v>6</v>
      </c>
      <c r="C87" s="2"/>
      <c r="D87" s="2"/>
    </row>
    <row r="88" spans="1:8" x14ac:dyDescent="0.2">
      <c r="C88" s="2"/>
      <c r="D88" s="2"/>
    </row>
    <row r="89" spans="1:8" x14ac:dyDescent="0.2">
      <c r="C89" s="2"/>
      <c r="D89" s="2"/>
    </row>
    <row r="90" spans="1:8" x14ac:dyDescent="0.2">
      <c r="C90" s="2"/>
      <c r="D90" s="2"/>
    </row>
    <row r="91" spans="1:8" x14ac:dyDescent="0.2">
      <c r="C91" s="2"/>
      <c r="D91" s="2"/>
    </row>
    <row r="92" spans="1:8" x14ac:dyDescent="0.2">
      <c r="C92" s="2"/>
      <c r="D92" s="2"/>
    </row>
    <row r="93" spans="1:8" x14ac:dyDescent="0.2">
      <c r="C93" s="2"/>
      <c r="D93" s="2"/>
    </row>
    <row r="94" spans="1:8" x14ac:dyDescent="0.2">
      <c r="C94" s="2"/>
      <c r="D94" s="2"/>
    </row>
    <row r="95" spans="1:8" x14ac:dyDescent="0.2">
      <c r="C95" s="2"/>
      <c r="D95" s="2"/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</sheetData>
  <mergeCells count="40">
    <mergeCell ref="C12:D12"/>
    <mergeCell ref="E12:F12"/>
    <mergeCell ref="G12:H12"/>
    <mergeCell ref="A54:A58"/>
    <mergeCell ref="A46:A50"/>
    <mergeCell ref="C20:D20"/>
    <mergeCell ref="E20:F20"/>
    <mergeCell ref="G20:H20"/>
    <mergeCell ref="C28:D28"/>
    <mergeCell ref="E28:F28"/>
    <mergeCell ref="G28:H28"/>
    <mergeCell ref="C36:D36"/>
    <mergeCell ref="E36:F36"/>
    <mergeCell ref="G36:H36"/>
    <mergeCell ref="C44:D44"/>
    <mergeCell ref="E44:F44"/>
    <mergeCell ref="A7:A10"/>
    <mergeCell ref="A14:A18"/>
    <mergeCell ref="A22:A26"/>
    <mergeCell ref="A30:A34"/>
    <mergeCell ref="A38:A42"/>
    <mergeCell ref="G44:H44"/>
    <mergeCell ref="C52:D52"/>
    <mergeCell ref="E52:F52"/>
    <mergeCell ref="G52:H52"/>
    <mergeCell ref="C60:D60"/>
    <mergeCell ref="E60:F60"/>
    <mergeCell ref="G60:H60"/>
    <mergeCell ref="A62:A66"/>
    <mergeCell ref="C68:D68"/>
    <mergeCell ref="E68:F68"/>
    <mergeCell ref="G68:H68"/>
    <mergeCell ref="A70:A74"/>
    <mergeCell ref="C76:D76"/>
    <mergeCell ref="E76:F76"/>
    <mergeCell ref="G76:H76"/>
    <mergeCell ref="A78:A82"/>
    <mergeCell ref="C84:D84"/>
    <mergeCell ref="E84:F84"/>
    <mergeCell ref="G84:H84"/>
  </mergeCells>
  <conditionalFormatting sqref="E12:F12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2:H12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0:D20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0:F20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0:H20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28:D28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28:F28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28:H28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36:D36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36:F36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36:H36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4:D44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4:F44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4:H44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2:D52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2:F52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2:H52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0:D60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0:F60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0:H60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2:D12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68:D68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68:F68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68:H68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76:D76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76:F76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76:H76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84:D8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84:F8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84:H8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6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A27" sqref="A2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26</v>
      </c>
    </row>
    <row r="2" spans="1:9" ht="15" x14ac:dyDescent="0.25">
      <c r="A2" s="9" t="s">
        <v>13</v>
      </c>
    </row>
    <row r="3" spans="1:9" x14ac:dyDescent="0.2">
      <c r="A3" s="35" t="s">
        <v>22</v>
      </c>
      <c r="B3" s="36"/>
    </row>
    <row r="4" spans="1:9" x14ac:dyDescent="0.2">
      <c r="A4" s="35" t="s">
        <v>37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18</v>
      </c>
      <c r="C6" s="31" t="s">
        <v>14</v>
      </c>
      <c r="D6" s="31" t="s">
        <v>40</v>
      </c>
      <c r="E6" s="29"/>
      <c r="F6" s="7" t="s">
        <v>15</v>
      </c>
    </row>
    <row r="7" spans="1:9" s="24" customFormat="1" ht="27" customHeight="1" x14ac:dyDescent="0.25">
      <c r="A7" s="33" t="s">
        <v>27</v>
      </c>
      <c r="B7" s="32" t="s">
        <v>5</v>
      </c>
      <c r="C7" s="50">
        <v>14174</v>
      </c>
      <c r="D7" s="50">
        <v>13796</v>
      </c>
      <c r="E7" s="30"/>
      <c r="F7" s="23">
        <f>(D7-C7)/C7</f>
        <v>-2.666854804571751E-2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28</v>
      </c>
      <c r="B9" s="25" t="s">
        <v>5</v>
      </c>
      <c r="C9" s="41">
        <v>7697</v>
      </c>
      <c r="D9" s="46">
        <v>5221</v>
      </c>
      <c r="E9" s="30"/>
      <c r="F9" s="26">
        <f>(D9-C9)/C9</f>
        <v>-0.32168377289853189</v>
      </c>
      <c r="I9" s="43"/>
    </row>
    <row r="10" spans="1:9" ht="14.45" customHeight="1" x14ac:dyDescent="0.2">
      <c r="A10" s="34"/>
      <c r="B10" s="14"/>
      <c r="C10" s="42"/>
      <c r="D10" s="47"/>
      <c r="E10" s="21"/>
      <c r="F10" s="22"/>
      <c r="H10" s="2"/>
      <c r="I10" s="2"/>
    </row>
    <row r="11" spans="1:9" ht="27" customHeight="1" x14ac:dyDescent="0.2">
      <c r="A11" s="33" t="s">
        <v>29</v>
      </c>
      <c r="B11" s="25" t="s">
        <v>5</v>
      </c>
      <c r="C11" s="41">
        <v>29140</v>
      </c>
      <c r="D11" s="46">
        <v>29695</v>
      </c>
      <c r="E11" s="30"/>
      <c r="F11" s="26">
        <f>(D11-C11)/C11</f>
        <v>1.9045984900480439E-2</v>
      </c>
      <c r="H11" s="2"/>
      <c r="I11" s="2"/>
    </row>
    <row r="12" spans="1:9" x14ac:dyDescent="0.2">
      <c r="C12" s="2"/>
      <c r="D12" s="48"/>
      <c r="E12" s="15"/>
      <c r="F12" s="2"/>
      <c r="I12" s="2"/>
    </row>
    <row r="13" spans="1:9" s="24" customFormat="1" ht="27" customHeight="1" x14ac:dyDescent="0.25">
      <c r="A13" s="33" t="s">
        <v>30</v>
      </c>
      <c r="B13" s="25" t="s">
        <v>5</v>
      </c>
      <c r="C13" s="41">
        <v>8322</v>
      </c>
      <c r="D13" s="46">
        <v>7091</v>
      </c>
      <c r="E13" s="30"/>
      <c r="F13" s="26">
        <f>(D13-C13)/C13</f>
        <v>-0.14792117279500119</v>
      </c>
      <c r="I13" s="43"/>
    </row>
    <row r="14" spans="1:9" x14ac:dyDescent="0.2">
      <c r="C14" s="2"/>
      <c r="D14" s="48"/>
      <c r="E14" s="15"/>
      <c r="I14" s="2"/>
    </row>
    <row r="15" spans="1:9" s="24" customFormat="1" ht="27" customHeight="1" x14ac:dyDescent="0.25">
      <c r="A15" s="33" t="s">
        <v>31</v>
      </c>
      <c r="B15" s="25" t="s">
        <v>5</v>
      </c>
      <c r="C15" s="41">
        <v>7468</v>
      </c>
      <c r="D15" s="46">
        <v>5710</v>
      </c>
      <c r="E15" s="30"/>
      <c r="F15" s="26">
        <f>(D15-C15)/C15</f>
        <v>-0.23540439207284414</v>
      </c>
      <c r="I15" s="43"/>
    </row>
    <row r="16" spans="1:9" x14ac:dyDescent="0.2">
      <c r="C16" s="2"/>
      <c r="D16" s="48"/>
      <c r="E16" s="15"/>
      <c r="I16" s="2"/>
    </row>
    <row r="17" spans="1:9" s="24" customFormat="1" ht="27" customHeight="1" x14ac:dyDescent="0.25">
      <c r="A17" s="33" t="s">
        <v>32</v>
      </c>
      <c r="B17" s="25" t="s">
        <v>5</v>
      </c>
      <c r="C17" s="41">
        <v>12480</v>
      </c>
      <c r="D17" s="46">
        <v>9247</v>
      </c>
      <c r="E17" s="30"/>
      <c r="F17" s="26">
        <f>(D17-C17)/C17</f>
        <v>-0.2590544871794872</v>
      </c>
      <c r="I17" s="43"/>
    </row>
    <row r="18" spans="1:9" x14ac:dyDescent="0.2">
      <c r="C18" s="2"/>
      <c r="D18" s="48"/>
      <c r="E18" s="15"/>
    </row>
    <row r="19" spans="1:9" s="24" customFormat="1" ht="27" customHeight="1" x14ac:dyDescent="0.25">
      <c r="A19" s="33" t="s">
        <v>33</v>
      </c>
      <c r="B19" s="25" t="s">
        <v>5</v>
      </c>
      <c r="C19" s="41">
        <v>11543</v>
      </c>
      <c r="D19" s="46">
        <v>10809</v>
      </c>
      <c r="E19" s="30"/>
      <c r="F19" s="26">
        <f>(D19-C19)/C19</f>
        <v>-6.3588321926708824E-2</v>
      </c>
    </row>
    <row r="20" spans="1:9" x14ac:dyDescent="0.2">
      <c r="D20" s="49"/>
    </row>
    <row r="21" spans="1:9" ht="24" customHeight="1" x14ac:dyDescent="0.2">
      <c r="A21" s="33" t="s">
        <v>34</v>
      </c>
      <c r="B21" s="25" t="s">
        <v>5</v>
      </c>
      <c r="C21" s="41">
        <v>6946</v>
      </c>
      <c r="D21" s="46">
        <v>6189</v>
      </c>
      <c r="E21" s="30"/>
      <c r="F21" s="26">
        <f>(D21-C21)/C21</f>
        <v>-0.1089835876763605</v>
      </c>
    </row>
    <row r="22" spans="1:9" x14ac:dyDescent="0.2">
      <c r="D22" s="49"/>
    </row>
    <row r="23" spans="1:9" ht="18.75" customHeight="1" x14ac:dyDescent="0.2">
      <c r="A23" s="33" t="s">
        <v>35</v>
      </c>
      <c r="B23" s="25" t="s">
        <v>5</v>
      </c>
      <c r="C23" s="41">
        <v>6612</v>
      </c>
      <c r="D23" s="46">
        <v>5103</v>
      </c>
      <c r="E23" s="30"/>
      <c r="F23" s="26">
        <f>(D23-C23)/C23</f>
        <v>-0.22822141560798548</v>
      </c>
    </row>
    <row r="24" spans="1:9" x14ac:dyDescent="0.2">
      <c r="D24" s="49"/>
    </row>
    <row r="25" spans="1:9" ht="24" customHeight="1" x14ac:dyDescent="0.2">
      <c r="A25" s="33" t="s">
        <v>36</v>
      </c>
      <c r="B25" s="25" t="s">
        <v>5</v>
      </c>
      <c r="C25" s="41">
        <v>7330</v>
      </c>
      <c r="D25" s="46">
        <v>6661</v>
      </c>
      <c r="E25" s="30"/>
      <c r="F25" s="26">
        <f>(D25-C25)/C25</f>
        <v>-9.1268758526603003E-2</v>
      </c>
    </row>
    <row r="27" spans="1:9" x14ac:dyDescent="0.2">
      <c r="A27" s="1" t="s">
        <v>44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showGridLines="0" topLeftCell="A43" zoomScaleNormal="100" workbookViewId="0">
      <selection activeCell="B73" sqref="B73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3" width="10.5703125" style="1" customWidth="1"/>
    <col min="14" max="16384" width="9.140625" style="1"/>
  </cols>
  <sheetData>
    <row r="1" spans="1:21" ht="15.75" x14ac:dyDescent="0.25">
      <c r="A1" s="8" t="s">
        <v>26</v>
      </c>
    </row>
    <row r="2" spans="1:21" ht="15" x14ac:dyDescent="0.25">
      <c r="A2" s="9" t="s">
        <v>17</v>
      </c>
    </row>
    <row r="3" spans="1:21" x14ac:dyDescent="0.2">
      <c r="A3" s="35" t="s">
        <v>22</v>
      </c>
      <c r="B3" s="36"/>
    </row>
    <row r="4" spans="1:21" x14ac:dyDescent="0.2">
      <c r="A4" s="35" t="s">
        <v>41</v>
      </c>
    </row>
    <row r="6" spans="1:21" ht="25.5" x14ac:dyDescent="0.2">
      <c r="A6" s="6" t="s">
        <v>1</v>
      </c>
      <c r="B6" s="6" t="s">
        <v>18</v>
      </c>
      <c r="C6" s="7" t="s">
        <v>42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45" t="s">
        <v>43</v>
      </c>
      <c r="N6" s="7" t="s">
        <v>0</v>
      </c>
    </row>
    <row r="7" spans="1:21" ht="13.9" customHeight="1" x14ac:dyDescent="0.2">
      <c r="A7" s="54" t="s">
        <v>27</v>
      </c>
      <c r="B7" s="3" t="s">
        <v>19</v>
      </c>
      <c r="C7" s="3">
        <v>18</v>
      </c>
      <c r="D7" s="3">
        <v>34</v>
      </c>
      <c r="E7" s="3">
        <v>151</v>
      </c>
      <c r="F7" s="3">
        <v>459</v>
      </c>
      <c r="G7" s="3">
        <v>918</v>
      </c>
      <c r="H7" s="3">
        <v>1736</v>
      </c>
      <c r="I7" s="3">
        <v>1818</v>
      </c>
      <c r="J7" s="3">
        <v>1179</v>
      </c>
      <c r="K7" s="4">
        <v>1341</v>
      </c>
      <c r="L7" s="4">
        <v>2186</v>
      </c>
      <c r="M7" s="4">
        <v>2132</v>
      </c>
      <c r="N7" s="4">
        <v>11972</v>
      </c>
    </row>
    <row r="8" spans="1:21" x14ac:dyDescent="0.2">
      <c r="A8" s="55"/>
      <c r="B8" s="3" t="s">
        <v>20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</v>
      </c>
      <c r="J8" s="5">
        <v>5</v>
      </c>
      <c r="K8" s="5">
        <v>14</v>
      </c>
      <c r="L8" s="4">
        <v>458</v>
      </c>
      <c r="M8" s="5">
        <v>924</v>
      </c>
      <c r="N8" s="4">
        <v>1402</v>
      </c>
    </row>
    <row r="9" spans="1:21" ht="13.5" thickBot="1" x14ac:dyDescent="0.25">
      <c r="A9" s="55"/>
      <c r="B9" s="10" t="s">
        <v>21</v>
      </c>
      <c r="C9" s="39">
        <v>0</v>
      </c>
      <c r="D9" s="39">
        <v>0</v>
      </c>
      <c r="E9" s="39">
        <v>0</v>
      </c>
      <c r="F9" s="39">
        <v>1</v>
      </c>
      <c r="G9" s="39">
        <v>0</v>
      </c>
      <c r="H9" s="39">
        <v>1</v>
      </c>
      <c r="I9" s="39">
        <v>0</v>
      </c>
      <c r="J9" s="39">
        <v>2</v>
      </c>
      <c r="K9" s="39">
        <v>2</v>
      </c>
      <c r="L9" s="11">
        <v>39</v>
      </c>
      <c r="M9" s="39">
        <v>377</v>
      </c>
      <c r="N9" s="11">
        <v>422</v>
      </c>
      <c r="S9" s="2"/>
      <c r="T9" s="2"/>
      <c r="U9" s="2"/>
    </row>
    <row r="10" spans="1:21" ht="13.5" thickTop="1" x14ac:dyDescent="0.2">
      <c r="A10" s="55"/>
      <c r="B10" s="16" t="s">
        <v>23</v>
      </c>
      <c r="C10" s="16">
        <v>18</v>
      </c>
      <c r="D10" s="16">
        <v>34</v>
      </c>
      <c r="E10" s="16">
        <v>151</v>
      </c>
      <c r="F10" s="16">
        <v>460</v>
      </c>
      <c r="G10" s="16">
        <v>918</v>
      </c>
      <c r="H10" s="16">
        <v>1737</v>
      </c>
      <c r="I10" s="16">
        <v>1819</v>
      </c>
      <c r="J10" s="16">
        <v>1186</v>
      </c>
      <c r="K10" s="19">
        <v>1357</v>
      </c>
      <c r="L10" s="19">
        <v>2683</v>
      </c>
      <c r="M10" s="19">
        <v>3433</v>
      </c>
      <c r="N10" s="19">
        <v>13796</v>
      </c>
      <c r="S10" s="2"/>
      <c r="T10" s="2"/>
      <c r="U10" s="2"/>
    </row>
    <row r="11" spans="1:21" x14ac:dyDescent="0.2">
      <c r="A11" s="56"/>
      <c r="B11" s="18" t="s">
        <v>24</v>
      </c>
      <c r="C11" s="20">
        <v>1.30472600753842E-3</v>
      </c>
      <c r="D11" s="20">
        <v>2.4644824586836801E-3</v>
      </c>
      <c r="E11" s="20">
        <v>1.09452015076834E-2</v>
      </c>
      <c r="F11" s="20">
        <v>3.3342997970426197E-2</v>
      </c>
      <c r="G11" s="20">
        <v>6.6541026384459301E-2</v>
      </c>
      <c r="H11" s="20">
        <v>0.125906059727457</v>
      </c>
      <c r="I11" s="20">
        <v>0.13184981153957701</v>
      </c>
      <c r="J11" s="20">
        <v>8.5966946941142403E-2</v>
      </c>
      <c r="K11" s="20">
        <v>9.8361844012757299E-2</v>
      </c>
      <c r="L11" s="20">
        <v>0.19447665990142099</v>
      </c>
      <c r="M11" s="20">
        <v>0.24884024354885501</v>
      </c>
      <c r="N11" s="20">
        <v>1</v>
      </c>
    </row>
    <row r="13" spans="1:21" ht="12.75" customHeight="1" x14ac:dyDescent="0.2">
      <c r="A13" s="54" t="s">
        <v>28</v>
      </c>
      <c r="B13" s="3" t="s">
        <v>19</v>
      </c>
      <c r="C13" s="4">
        <v>9</v>
      </c>
      <c r="D13" s="4">
        <v>2</v>
      </c>
      <c r="E13" s="4">
        <v>4</v>
      </c>
      <c r="F13" s="4">
        <v>17</v>
      </c>
      <c r="G13" s="4">
        <v>50</v>
      </c>
      <c r="H13" s="4">
        <v>131</v>
      </c>
      <c r="I13" s="4">
        <v>248</v>
      </c>
      <c r="J13" s="4">
        <v>614</v>
      </c>
      <c r="K13" s="4">
        <v>763</v>
      </c>
      <c r="L13" s="4">
        <v>1050</v>
      </c>
      <c r="M13" s="4">
        <v>1223</v>
      </c>
      <c r="N13" s="4">
        <v>4111</v>
      </c>
    </row>
    <row r="14" spans="1:21" x14ac:dyDescent="0.2">
      <c r="A14" s="55"/>
      <c r="B14" s="3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1</v>
      </c>
      <c r="H14" s="5">
        <v>2</v>
      </c>
      <c r="I14" s="5">
        <v>2</v>
      </c>
      <c r="J14" s="5">
        <v>19</v>
      </c>
      <c r="K14" s="5">
        <v>43</v>
      </c>
      <c r="L14" s="4">
        <v>153</v>
      </c>
      <c r="M14" s="4">
        <v>304</v>
      </c>
      <c r="N14" s="4">
        <v>524</v>
      </c>
    </row>
    <row r="15" spans="1:21" x14ac:dyDescent="0.2">
      <c r="A15" s="55"/>
      <c r="B15" s="3" t="s">
        <v>21</v>
      </c>
      <c r="C15" s="4">
        <v>1</v>
      </c>
      <c r="D15" s="4">
        <v>2</v>
      </c>
      <c r="E15" s="4">
        <v>5</v>
      </c>
      <c r="F15" s="4">
        <v>4</v>
      </c>
      <c r="G15" s="4">
        <v>17</v>
      </c>
      <c r="H15" s="4">
        <v>13</v>
      </c>
      <c r="I15" s="4">
        <v>15</v>
      </c>
      <c r="J15" s="4">
        <v>27</v>
      </c>
      <c r="K15" s="4">
        <v>18</v>
      </c>
      <c r="L15" s="4">
        <v>34</v>
      </c>
      <c r="M15" s="4">
        <v>165</v>
      </c>
      <c r="N15" s="4">
        <v>301</v>
      </c>
    </row>
    <row r="16" spans="1:21" ht="13.5" thickBot="1" x14ac:dyDescent="0.25">
      <c r="A16" s="55"/>
      <c r="B16" s="10" t="s">
        <v>25</v>
      </c>
      <c r="C16" s="11">
        <v>4</v>
      </c>
      <c r="D16" s="39">
        <v>0</v>
      </c>
      <c r="E16" s="11">
        <v>1</v>
      </c>
      <c r="F16" s="11">
        <v>5</v>
      </c>
      <c r="G16" s="11">
        <v>2</v>
      </c>
      <c r="H16" s="11">
        <v>5</v>
      </c>
      <c r="I16" s="11">
        <v>3</v>
      </c>
      <c r="J16" s="11">
        <v>26</v>
      </c>
      <c r="K16" s="11">
        <v>22</v>
      </c>
      <c r="L16" s="11">
        <v>32</v>
      </c>
      <c r="M16" s="11">
        <v>185</v>
      </c>
      <c r="N16" s="11">
        <v>285</v>
      </c>
    </row>
    <row r="17" spans="1:14" ht="13.5" thickTop="1" x14ac:dyDescent="0.2">
      <c r="A17" s="55"/>
      <c r="B17" s="16" t="s">
        <v>23</v>
      </c>
      <c r="C17" s="16">
        <v>14</v>
      </c>
      <c r="D17" s="16">
        <v>4</v>
      </c>
      <c r="E17" s="16">
        <v>10</v>
      </c>
      <c r="F17" s="16">
        <v>26</v>
      </c>
      <c r="G17" s="16">
        <v>70</v>
      </c>
      <c r="H17" s="16">
        <v>151</v>
      </c>
      <c r="I17" s="16">
        <v>268</v>
      </c>
      <c r="J17" s="16">
        <v>686</v>
      </c>
      <c r="K17" s="19">
        <v>846</v>
      </c>
      <c r="L17" s="19">
        <v>1269</v>
      </c>
      <c r="M17" s="19">
        <v>1877</v>
      </c>
      <c r="N17" s="19">
        <v>5221</v>
      </c>
    </row>
    <row r="18" spans="1:14" x14ac:dyDescent="0.2">
      <c r="A18" s="56"/>
      <c r="B18" s="18" t="s">
        <v>24</v>
      </c>
      <c r="C18" s="20">
        <v>2.68147864393794E-3</v>
      </c>
      <c r="D18" s="20">
        <v>7.6613675541084103E-4</v>
      </c>
      <c r="E18" s="20">
        <v>1.9153418885271001E-3</v>
      </c>
      <c r="F18" s="20">
        <v>4.9798889101704703E-3</v>
      </c>
      <c r="G18" s="20">
        <v>1.3407393219689701E-2</v>
      </c>
      <c r="H18" s="20">
        <v>2.8921662516759199E-2</v>
      </c>
      <c r="I18" s="20">
        <v>5.13311626125263E-2</v>
      </c>
      <c r="J18" s="20">
        <v>0.131392453552959</v>
      </c>
      <c r="K18" s="20">
        <v>0.16203792376939299</v>
      </c>
      <c r="L18" s="20">
        <v>0.24305688565408901</v>
      </c>
      <c r="M18" s="20">
        <v>0.35950967247653698</v>
      </c>
      <c r="N18" s="20">
        <v>1</v>
      </c>
    </row>
    <row r="19" spans="1:14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2.75" customHeight="1" x14ac:dyDescent="0.2">
      <c r="A20" s="54" t="s">
        <v>29</v>
      </c>
      <c r="B20" s="3" t="s">
        <v>19</v>
      </c>
      <c r="C20" s="4">
        <v>314</v>
      </c>
      <c r="D20" s="4">
        <v>83</v>
      </c>
      <c r="E20" s="4">
        <v>161</v>
      </c>
      <c r="F20" s="4">
        <v>324</v>
      </c>
      <c r="G20" s="4">
        <v>483</v>
      </c>
      <c r="H20" s="4">
        <v>840</v>
      </c>
      <c r="I20" s="4">
        <v>1294</v>
      </c>
      <c r="J20" s="4">
        <v>2327</v>
      </c>
      <c r="K20" s="4">
        <v>3310</v>
      </c>
      <c r="L20" s="4">
        <v>5115</v>
      </c>
      <c r="M20" s="4">
        <v>6826</v>
      </c>
      <c r="N20" s="4">
        <v>21077</v>
      </c>
    </row>
    <row r="21" spans="1:14" x14ac:dyDescent="0.2">
      <c r="A21" s="55"/>
      <c r="B21" s="3" t="s">
        <v>20</v>
      </c>
      <c r="C21" s="5">
        <v>0</v>
      </c>
      <c r="D21" s="5">
        <v>0</v>
      </c>
      <c r="E21" s="5">
        <v>0</v>
      </c>
      <c r="F21" s="5">
        <v>1</v>
      </c>
      <c r="G21" s="5">
        <v>13</v>
      </c>
      <c r="H21" s="5">
        <v>42</v>
      </c>
      <c r="I21" s="5">
        <v>89</v>
      </c>
      <c r="J21" s="5">
        <v>163</v>
      </c>
      <c r="K21" s="5">
        <v>403</v>
      </c>
      <c r="L21" s="4">
        <v>877</v>
      </c>
      <c r="M21" s="4">
        <v>1292</v>
      </c>
      <c r="N21" s="4">
        <v>2880</v>
      </c>
    </row>
    <row r="22" spans="1:14" x14ac:dyDescent="0.2">
      <c r="A22" s="55"/>
      <c r="B22" s="3" t="s">
        <v>21</v>
      </c>
      <c r="C22" s="4">
        <v>40</v>
      </c>
      <c r="D22" s="4">
        <v>27</v>
      </c>
      <c r="E22" s="4">
        <v>66</v>
      </c>
      <c r="F22" s="4">
        <v>163</v>
      </c>
      <c r="G22" s="4">
        <v>91</v>
      </c>
      <c r="H22" s="4">
        <v>145</v>
      </c>
      <c r="I22" s="4">
        <v>140</v>
      </c>
      <c r="J22" s="4">
        <v>156</v>
      </c>
      <c r="K22" s="4">
        <v>671</v>
      </c>
      <c r="L22" s="4">
        <v>1042</v>
      </c>
      <c r="M22" s="4">
        <v>1266</v>
      </c>
      <c r="N22" s="4">
        <v>3807</v>
      </c>
    </row>
    <row r="23" spans="1:14" ht="13.5" thickBot="1" x14ac:dyDescent="0.25">
      <c r="A23" s="55"/>
      <c r="B23" s="10" t="s">
        <v>25</v>
      </c>
      <c r="C23" s="11">
        <v>56</v>
      </c>
      <c r="D23" s="11">
        <v>6</v>
      </c>
      <c r="E23" s="11">
        <v>9</v>
      </c>
      <c r="F23" s="11">
        <v>15</v>
      </c>
      <c r="G23" s="11">
        <v>18</v>
      </c>
      <c r="H23" s="11">
        <v>11</v>
      </c>
      <c r="I23" s="11">
        <v>25</v>
      </c>
      <c r="J23" s="11">
        <v>26</v>
      </c>
      <c r="K23" s="11">
        <v>75</v>
      </c>
      <c r="L23" s="11">
        <v>202</v>
      </c>
      <c r="M23" s="11">
        <v>1488</v>
      </c>
      <c r="N23" s="11">
        <v>1931</v>
      </c>
    </row>
    <row r="24" spans="1:14" ht="13.5" thickTop="1" x14ac:dyDescent="0.2">
      <c r="A24" s="55"/>
      <c r="B24" s="16" t="s">
        <v>23</v>
      </c>
      <c r="C24" s="16">
        <v>410</v>
      </c>
      <c r="D24" s="16">
        <v>116</v>
      </c>
      <c r="E24" s="16">
        <v>236</v>
      </c>
      <c r="F24" s="16">
        <v>503</v>
      </c>
      <c r="G24" s="16">
        <v>605</v>
      </c>
      <c r="H24" s="16">
        <v>1038</v>
      </c>
      <c r="I24" s="16">
        <v>1548</v>
      </c>
      <c r="J24" s="16">
        <v>2672</v>
      </c>
      <c r="K24" s="19">
        <v>4459</v>
      </c>
      <c r="L24" s="19">
        <v>7236</v>
      </c>
      <c r="M24" s="19">
        <v>10872</v>
      </c>
      <c r="N24" s="19">
        <v>29695</v>
      </c>
    </row>
    <row r="25" spans="1:14" x14ac:dyDescent="0.2">
      <c r="A25" s="56"/>
      <c r="B25" s="18" t="s">
        <v>24</v>
      </c>
      <c r="C25" s="20">
        <v>1.3807038221922901E-2</v>
      </c>
      <c r="D25" s="20">
        <v>3.9063815457147698E-3</v>
      </c>
      <c r="E25" s="20">
        <v>7.9474659033507301E-3</v>
      </c>
      <c r="F25" s="20">
        <v>1.6938878599090799E-2</v>
      </c>
      <c r="G25" s="20">
        <v>2.0373800303081301E-2</v>
      </c>
      <c r="H25" s="20">
        <v>3.49553796935511E-2</v>
      </c>
      <c r="I25" s="20">
        <v>5.2129988213504001E-2</v>
      </c>
      <c r="J25" s="20">
        <v>8.9981478363360803E-2</v>
      </c>
      <c r="K25" s="20">
        <v>0.15015995958915601</v>
      </c>
      <c r="L25" s="20">
        <v>0.24367738676544901</v>
      </c>
      <c r="M25" s="20">
        <v>0.36612224280181899</v>
      </c>
      <c r="N25" s="20">
        <v>1</v>
      </c>
    </row>
    <row r="26" spans="1:14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2.75" customHeight="1" x14ac:dyDescent="0.2">
      <c r="A27" s="54" t="s">
        <v>30</v>
      </c>
      <c r="B27" s="3" t="s">
        <v>19</v>
      </c>
      <c r="C27" s="4">
        <v>319</v>
      </c>
      <c r="D27" s="4">
        <v>153</v>
      </c>
      <c r="E27" s="4">
        <v>178</v>
      </c>
      <c r="F27" s="4">
        <v>240</v>
      </c>
      <c r="G27" s="4">
        <v>304</v>
      </c>
      <c r="H27" s="4">
        <v>351</v>
      </c>
      <c r="I27" s="4">
        <v>484</v>
      </c>
      <c r="J27" s="4">
        <v>759</v>
      </c>
      <c r="K27" s="4">
        <v>911</v>
      </c>
      <c r="L27" s="4">
        <v>958</v>
      </c>
      <c r="M27" s="4">
        <v>1238</v>
      </c>
      <c r="N27" s="4">
        <v>5895</v>
      </c>
    </row>
    <row r="28" spans="1:14" x14ac:dyDescent="0.2">
      <c r="A28" s="55"/>
      <c r="B28" s="3" t="s">
        <v>20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15</v>
      </c>
      <c r="J28" s="5">
        <v>67</v>
      </c>
      <c r="K28" s="5">
        <v>91</v>
      </c>
      <c r="L28" s="4">
        <v>210</v>
      </c>
      <c r="M28" s="4">
        <v>317</v>
      </c>
      <c r="N28" s="4">
        <v>701</v>
      </c>
    </row>
    <row r="29" spans="1:14" x14ac:dyDescent="0.2">
      <c r="A29" s="55"/>
      <c r="B29" s="3" t="s">
        <v>21</v>
      </c>
      <c r="C29" s="4">
        <v>10</v>
      </c>
      <c r="D29" s="4">
        <v>1</v>
      </c>
      <c r="E29" s="4">
        <v>8</v>
      </c>
      <c r="F29" s="4">
        <v>2</v>
      </c>
      <c r="G29" s="4">
        <v>1</v>
      </c>
      <c r="H29" s="4">
        <v>5</v>
      </c>
      <c r="I29" s="4">
        <v>2</v>
      </c>
      <c r="J29" s="4">
        <v>4</v>
      </c>
      <c r="K29" s="4">
        <v>14</v>
      </c>
      <c r="L29" s="4">
        <v>13</v>
      </c>
      <c r="M29" s="4">
        <v>96</v>
      </c>
      <c r="N29" s="4">
        <v>156</v>
      </c>
    </row>
    <row r="30" spans="1:14" ht="13.5" thickBot="1" x14ac:dyDescent="0.25">
      <c r="A30" s="55"/>
      <c r="B30" s="10" t="s">
        <v>25</v>
      </c>
      <c r="C30" s="39">
        <v>10</v>
      </c>
      <c r="D30" s="39">
        <v>2</v>
      </c>
      <c r="E30" s="39">
        <v>3</v>
      </c>
      <c r="F30" s="39">
        <v>4</v>
      </c>
      <c r="G30" s="39">
        <v>4</v>
      </c>
      <c r="H30" s="39">
        <v>1</v>
      </c>
      <c r="I30" s="39">
        <v>3</v>
      </c>
      <c r="J30" s="39">
        <v>5</v>
      </c>
      <c r="K30" s="11">
        <v>6</v>
      </c>
      <c r="L30" s="11">
        <v>27</v>
      </c>
      <c r="M30" s="11">
        <v>274</v>
      </c>
      <c r="N30" s="11">
        <v>339</v>
      </c>
    </row>
    <row r="31" spans="1:14" ht="13.5" thickTop="1" x14ac:dyDescent="0.2">
      <c r="A31" s="55"/>
      <c r="B31" s="16" t="s">
        <v>23</v>
      </c>
      <c r="C31" s="16">
        <v>339</v>
      </c>
      <c r="D31" s="16">
        <v>156</v>
      </c>
      <c r="E31" s="16">
        <v>189</v>
      </c>
      <c r="F31" s="16">
        <v>246</v>
      </c>
      <c r="G31" s="16">
        <v>309</v>
      </c>
      <c r="H31" s="16">
        <v>358</v>
      </c>
      <c r="I31" s="16">
        <v>504</v>
      </c>
      <c r="J31" s="16">
        <v>835</v>
      </c>
      <c r="K31" s="19">
        <v>1022</v>
      </c>
      <c r="L31" s="19">
        <v>1208</v>
      </c>
      <c r="M31" s="19">
        <v>1925</v>
      </c>
      <c r="N31" s="19">
        <v>7091</v>
      </c>
    </row>
    <row r="32" spans="1:14" x14ac:dyDescent="0.2">
      <c r="A32" s="56"/>
      <c r="B32" s="18" t="s">
        <v>24</v>
      </c>
      <c r="C32" s="20">
        <v>4.7807079396417998E-2</v>
      </c>
      <c r="D32" s="20">
        <v>2.1999717952333901E-2</v>
      </c>
      <c r="E32" s="20">
        <v>2.6653504442250699E-2</v>
      </c>
      <c r="F32" s="20">
        <v>3.4691862924834303E-2</v>
      </c>
      <c r="G32" s="20">
        <v>4.35763644055846E-2</v>
      </c>
      <c r="H32" s="20">
        <v>5.0486532223945897E-2</v>
      </c>
      <c r="I32" s="20">
        <v>7.1076011846001999E-2</v>
      </c>
      <c r="J32" s="20">
        <v>0.117754900578198</v>
      </c>
      <c r="K32" s="20">
        <v>0.144126357354393</v>
      </c>
      <c r="L32" s="20">
        <v>0.17035679029756001</v>
      </c>
      <c r="M32" s="20">
        <v>0.27147087857848001</v>
      </c>
      <c r="N32" s="20">
        <v>1</v>
      </c>
    </row>
    <row r="33" spans="1:20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8"/>
    </row>
    <row r="34" spans="1:20" ht="12.75" customHeight="1" x14ac:dyDescent="0.2">
      <c r="A34" s="54" t="s">
        <v>31</v>
      </c>
      <c r="B34" s="3" t="s">
        <v>19</v>
      </c>
      <c r="C34" s="4">
        <v>13</v>
      </c>
      <c r="D34" s="4">
        <v>5</v>
      </c>
      <c r="E34" s="4">
        <v>12</v>
      </c>
      <c r="F34" s="4">
        <v>6</v>
      </c>
      <c r="G34" s="4">
        <v>12</v>
      </c>
      <c r="H34" s="4">
        <v>37</v>
      </c>
      <c r="I34" s="4">
        <v>87</v>
      </c>
      <c r="J34" s="4">
        <v>261</v>
      </c>
      <c r="K34" s="4">
        <v>549</v>
      </c>
      <c r="L34" s="4">
        <v>912</v>
      </c>
      <c r="M34" s="4">
        <v>1421</v>
      </c>
      <c r="N34" s="4">
        <v>3315</v>
      </c>
    </row>
    <row r="35" spans="1:20" x14ac:dyDescent="0.2">
      <c r="A35" s="55"/>
      <c r="B35" s="3" t="s">
        <v>20</v>
      </c>
      <c r="C35" s="5">
        <v>1</v>
      </c>
      <c r="D35" s="5">
        <v>0</v>
      </c>
      <c r="E35" s="5">
        <v>0</v>
      </c>
      <c r="F35" s="5">
        <v>0</v>
      </c>
      <c r="G35" s="5">
        <v>0</v>
      </c>
      <c r="H35" s="5">
        <v>47</v>
      </c>
      <c r="I35" s="5">
        <v>7</v>
      </c>
      <c r="J35" s="5">
        <v>58</v>
      </c>
      <c r="K35" s="4">
        <v>308</v>
      </c>
      <c r="L35" s="4">
        <v>427</v>
      </c>
      <c r="M35" s="4">
        <v>433</v>
      </c>
      <c r="N35" s="4">
        <v>1281</v>
      </c>
      <c r="R35" s="2"/>
      <c r="S35" s="2"/>
    </row>
    <row r="36" spans="1:20" x14ac:dyDescent="0.2">
      <c r="A36" s="55"/>
      <c r="B36" s="3" t="s">
        <v>21</v>
      </c>
      <c r="C36" s="4">
        <v>38</v>
      </c>
      <c r="D36" s="4">
        <v>17</v>
      </c>
      <c r="E36" s="4">
        <v>51</v>
      </c>
      <c r="F36" s="4">
        <v>62</v>
      </c>
      <c r="G36" s="4">
        <v>89</v>
      </c>
      <c r="H36" s="4">
        <v>44</v>
      </c>
      <c r="I36" s="4">
        <v>40</v>
      </c>
      <c r="J36" s="4">
        <v>32</v>
      </c>
      <c r="K36" s="4">
        <v>45</v>
      </c>
      <c r="L36" s="4">
        <v>94</v>
      </c>
      <c r="M36" s="4">
        <v>227</v>
      </c>
      <c r="N36" s="4">
        <v>739</v>
      </c>
      <c r="R36" s="2"/>
      <c r="S36" s="2"/>
    </row>
    <row r="37" spans="1:20" ht="13.5" thickBot="1" x14ac:dyDescent="0.25">
      <c r="A37" s="55"/>
      <c r="B37" s="10" t="s">
        <v>25</v>
      </c>
      <c r="C37" s="11">
        <v>9</v>
      </c>
      <c r="D37" s="11">
        <v>5</v>
      </c>
      <c r="E37" s="11">
        <v>4</v>
      </c>
      <c r="F37" s="11">
        <v>4</v>
      </c>
      <c r="G37" s="11">
        <v>8</v>
      </c>
      <c r="H37" s="11">
        <v>10</v>
      </c>
      <c r="I37" s="11">
        <v>32</v>
      </c>
      <c r="J37" s="11">
        <v>6</v>
      </c>
      <c r="K37" s="11">
        <v>14</v>
      </c>
      <c r="L37" s="11">
        <v>40</v>
      </c>
      <c r="M37" s="11">
        <v>243</v>
      </c>
      <c r="N37" s="11">
        <v>375</v>
      </c>
    </row>
    <row r="38" spans="1:20" ht="13.5" thickTop="1" x14ac:dyDescent="0.2">
      <c r="A38" s="55"/>
      <c r="B38" s="16" t="s">
        <v>23</v>
      </c>
      <c r="C38" s="16">
        <v>61</v>
      </c>
      <c r="D38" s="16">
        <v>27</v>
      </c>
      <c r="E38" s="16">
        <v>67</v>
      </c>
      <c r="F38" s="16">
        <v>72</v>
      </c>
      <c r="G38" s="16">
        <v>109</v>
      </c>
      <c r="H38" s="16">
        <v>138</v>
      </c>
      <c r="I38" s="16">
        <v>166</v>
      </c>
      <c r="J38" s="16">
        <v>357</v>
      </c>
      <c r="K38" s="19">
        <v>916</v>
      </c>
      <c r="L38" s="19">
        <v>1473</v>
      </c>
      <c r="M38" s="19">
        <v>2324</v>
      </c>
      <c r="N38" s="19">
        <v>5710</v>
      </c>
      <c r="R38" s="2"/>
      <c r="S38" s="2"/>
    </row>
    <row r="39" spans="1:20" x14ac:dyDescent="0.2">
      <c r="A39" s="56"/>
      <c r="B39" s="18" t="s">
        <v>24</v>
      </c>
      <c r="C39" s="20">
        <v>1.0683012259194401E-2</v>
      </c>
      <c r="D39" s="20">
        <v>4.7285464098073601E-3</v>
      </c>
      <c r="E39" s="20">
        <v>1.17338003502627E-2</v>
      </c>
      <c r="F39" s="20">
        <v>1.26094570928196E-2</v>
      </c>
      <c r="G39" s="20">
        <v>1.9089316987740801E-2</v>
      </c>
      <c r="H39" s="20">
        <v>2.4168126094570901E-2</v>
      </c>
      <c r="I39" s="20">
        <v>2.90718038528897E-2</v>
      </c>
      <c r="J39" s="20">
        <v>6.2521891418563902E-2</v>
      </c>
      <c r="K39" s="20">
        <v>0.160420315236427</v>
      </c>
      <c r="L39" s="20">
        <v>0.257968476357268</v>
      </c>
      <c r="M39" s="20">
        <v>0.407005253940455</v>
      </c>
      <c r="N39" s="20">
        <v>1</v>
      </c>
      <c r="R39" s="2"/>
      <c r="S39" s="2"/>
    </row>
    <row r="40" spans="1:20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20" ht="12.75" customHeight="1" x14ac:dyDescent="0.2">
      <c r="A41" s="54" t="s">
        <v>32</v>
      </c>
      <c r="B41" s="3" t="s">
        <v>19</v>
      </c>
      <c r="C41" s="4">
        <v>49</v>
      </c>
      <c r="D41" s="4">
        <v>22</v>
      </c>
      <c r="E41" s="4">
        <v>54</v>
      </c>
      <c r="F41" s="4">
        <v>58</v>
      </c>
      <c r="G41" s="4">
        <v>147</v>
      </c>
      <c r="H41" s="4">
        <v>238</v>
      </c>
      <c r="I41" s="4">
        <v>526</v>
      </c>
      <c r="J41" s="4">
        <v>880</v>
      </c>
      <c r="K41" s="4">
        <v>1082</v>
      </c>
      <c r="L41" s="4">
        <v>1296</v>
      </c>
      <c r="M41" s="4">
        <v>1739</v>
      </c>
      <c r="N41" s="4">
        <v>6091</v>
      </c>
    </row>
    <row r="42" spans="1:20" x14ac:dyDescent="0.2">
      <c r="A42" s="55"/>
      <c r="B42" s="3" t="s">
        <v>20</v>
      </c>
      <c r="C42" s="5">
        <v>1</v>
      </c>
      <c r="D42" s="5">
        <v>0</v>
      </c>
      <c r="E42" s="5">
        <v>0</v>
      </c>
      <c r="F42" s="5">
        <v>23</v>
      </c>
      <c r="G42" s="5">
        <v>96</v>
      </c>
      <c r="H42" s="5">
        <v>146</v>
      </c>
      <c r="I42" s="5">
        <v>143</v>
      </c>
      <c r="J42" s="5">
        <v>255</v>
      </c>
      <c r="K42" s="4">
        <v>367</v>
      </c>
      <c r="L42" s="4">
        <v>589</v>
      </c>
      <c r="M42" s="4">
        <v>643</v>
      </c>
      <c r="N42" s="4">
        <v>2263</v>
      </c>
    </row>
    <row r="43" spans="1:20" x14ac:dyDescent="0.2">
      <c r="A43" s="55"/>
      <c r="B43" s="3" t="s">
        <v>21</v>
      </c>
      <c r="C43" s="5">
        <v>8</v>
      </c>
      <c r="D43" s="5">
        <v>3</v>
      </c>
      <c r="E43" s="5">
        <v>2</v>
      </c>
      <c r="F43" s="5">
        <v>4</v>
      </c>
      <c r="G43" s="5">
        <v>3</v>
      </c>
      <c r="H43" s="5">
        <v>16</v>
      </c>
      <c r="I43" s="5">
        <v>16</v>
      </c>
      <c r="J43" s="5">
        <v>33</v>
      </c>
      <c r="K43" s="4">
        <v>102</v>
      </c>
      <c r="L43" s="4">
        <v>170</v>
      </c>
      <c r="M43" s="4">
        <v>147</v>
      </c>
      <c r="N43" s="4">
        <v>504</v>
      </c>
      <c r="R43" s="2"/>
      <c r="S43" s="2"/>
      <c r="T43" s="2"/>
    </row>
    <row r="44" spans="1:20" ht="13.5" thickBot="1" x14ac:dyDescent="0.25">
      <c r="A44" s="55"/>
      <c r="B44" s="10" t="s">
        <v>25</v>
      </c>
      <c r="C44" s="39">
        <v>0</v>
      </c>
      <c r="D44" s="39">
        <v>0</v>
      </c>
      <c r="E44" s="39">
        <v>2</v>
      </c>
      <c r="F44" s="39">
        <v>0</v>
      </c>
      <c r="G44" s="39">
        <v>0</v>
      </c>
      <c r="H44" s="39">
        <v>1</v>
      </c>
      <c r="I44" s="39">
        <v>3</v>
      </c>
      <c r="J44" s="39">
        <v>1</v>
      </c>
      <c r="K44" s="11">
        <v>11</v>
      </c>
      <c r="L44" s="11">
        <v>48</v>
      </c>
      <c r="M44" s="11">
        <v>323</v>
      </c>
      <c r="N44" s="11">
        <v>389</v>
      </c>
      <c r="S44" s="2"/>
      <c r="T44" s="2"/>
    </row>
    <row r="45" spans="1:20" ht="13.5" thickTop="1" x14ac:dyDescent="0.2">
      <c r="A45" s="55"/>
      <c r="B45" s="16" t="s">
        <v>23</v>
      </c>
      <c r="C45" s="16">
        <v>58</v>
      </c>
      <c r="D45" s="16">
        <v>25</v>
      </c>
      <c r="E45" s="16">
        <v>58</v>
      </c>
      <c r="F45" s="16">
        <v>85</v>
      </c>
      <c r="G45" s="16">
        <v>246</v>
      </c>
      <c r="H45" s="16">
        <v>401</v>
      </c>
      <c r="I45" s="16">
        <v>688</v>
      </c>
      <c r="J45" s="16">
        <v>1169</v>
      </c>
      <c r="K45" s="19">
        <v>1562</v>
      </c>
      <c r="L45" s="19">
        <v>2103</v>
      </c>
      <c r="M45" s="19">
        <v>2852</v>
      </c>
      <c r="N45" s="19">
        <v>9247</v>
      </c>
    </row>
    <row r="46" spans="1:20" x14ac:dyDescent="0.2">
      <c r="A46" s="56"/>
      <c r="B46" s="18" t="s">
        <v>24</v>
      </c>
      <c r="C46" s="20">
        <v>6.2723045311993096E-3</v>
      </c>
      <c r="D46" s="20">
        <v>2.70357953931005E-3</v>
      </c>
      <c r="E46" s="20">
        <v>6.2723045311993096E-3</v>
      </c>
      <c r="F46" s="20">
        <v>9.1921704336541607E-3</v>
      </c>
      <c r="G46" s="20">
        <v>2.6603222666810901E-2</v>
      </c>
      <c r="H46" s="20">
        <v>4.3365415810533103E-2</v>
      </c>
      <c r="I46" s="20">
        <v>7.4402508921812494E-2</v>
      </c>
      <c r="J46" s="20">
        <v>0.12641937925813801</v>
      </c>
      <c r="K46" s="20">
        <v>0.16891964961609199</v>
      </c>
      <c r="L46" s="20">
        <v>0.22742511084676101</v>
      </c>
      <c r="M46" s="20">
        <v>0.30842435384449002</v>
      </c>
      <c r="N46" s="20">
        <v>1</v>
      </c>
    </row>
    <row r="47" spans="1:20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20" ht="12.75" customHeight="1" x14ac:dyDescent="0.2">
      <c r="A48" s="54" t="s">
        <v>33</v>
      </c>
      <c r="B48" s="3" t="s">
        <v>19</v>
      </c>
      <c r="C48" s="4">
        <v>185</v>
      </c>
      <c r="D48" s="4">
        <v>108</v>
      </c>
      <c r="E48" s="4">
        <v>163</v>
      </c>
      <c r="F48" s="4">
        <v>278</v>
      </c>
      <c r="G48" s="4">
        <v>361</v>
      </c>
      <c r="H48" s="4">
        <v>512</v>
      </c>
      <c r="I48" s="4">
        <v>675</v>
      </c>
      <c r="J48" s="4">
        <v>1067</v>
      </c>
      <c r="K48" s="4">
        <v>1179</v>
      </c>
      <c r="L48" s="4">
        <v>1427</v>
      </c>
      <c r="M48" s="4">
        <v>1750</v>
      </c>
      <c r="N48" s="4">
        <v>7705</v>
      </c>
    </row>
    <row r="49" spans="1:14" x14ac:dyDescent="0.2">
      <c r="A49" s="55"/>
      <c r="B49" s="3" t="s">
        <v>20</v>
      </c>
      <c r="C49" s="4">
        <v>1</v>
      </c>
      <c r="D49" s="5">
        <v>0</v>
      </c>
      <c r="E49" s="4">
        <v>2</v>
      </c>
      <c r="F49" s="4">
        <v>2</v>
      </c>
      <c r="G49" s="4">
        <v>17</v>
      </c>
      <c r="H49" s="4">
        <v>136</v>
      </c>
      <c r="I49" s="4">
        <v>71</v>
      </c>
      <c r="J49" s="4">
        <v>151</v>
      </c>
      <c r="K49" s="4">
        <v>251</v>
      </c>
      <c r="L49" s="4">
        <v>519</v>
      </c>
      <c r="M49" s="4">
        <v>606</v>
      </c>
      <c r="N49" s="4">
        <v>1756</v>
      </c>
    </row>
    <row r="50" spans="1:14" x14ac:dyDescent="0.2">
      <c r="A50" s="55"/>
      <c r="B50" s="3" t="s">
        <v>21</v>
      </c>
      <c r="C50" s="5">
        <v>6</v>
      </c>
      <c r="D50" s="5">
        <v>7</v>
      </c>
      <c r="E50" s="5">
        <v>3</v>
      </c>
      <c r="F50" s="5">
        <v>4</v>
      </c>
      <c r="G50" s="5">
        <v>19</v>
      </c>
      <c r="H50" s="5">
        <v>11</v>
      </c>
      <c r="I50" s="5">
        <v>24</v>
      </c>
      <c r="J50" s="5">
        <v>47</v>
      </c>
      <c r="K50" s="4">
        <v>48</v>
      </c>
      <c r="L50" s="4">
        <v>136</v>
      </c>
      <c r="M50" s="4">
        <v>315</v>
      </c>
      <c r="N50" s="4">
        <v>620</v>
      </c>
    </row>
    <row r="51" spans="1:14" ht="13.5" thickBot="1" x14ac:dyDescent="0.25">
      <c r="A51" s="55"/>
      <c r="B51" s="10" t="s">
        <v>25</v>
      </c>
      <c r="C51" s="11">
        <v>23</v>
      </c>
      <c r="D51" s="11">
        <v>4</v>
      </c>
      <c r="E51" s="11">
        <v>7</v>
      </c>
      <c r="F51" s="11">
        <v>14</v>
      </c>
      <c r="G51" s="11">
        <v>16</v>
      </c>
      <c r="H51" s="11">
        <v>16</v>
      </c>
      <c r="I51" s="11">
        <v>13</v>
      </c>
      <c r="J51" s="11">
        <v>17</v>
      </c>
      <c r="K51" s="11">
        <v>22</v>
      </c>
      <c r="L51" s="11">
        <v>61</v>
      </c>
      <c r="M51" s="11">
        <v>535</v>
      </c>
      <c r="N51" s="11">
        <v>728</v>
      </c>
    </row>
    <row r="52" spans="1:14" ht="13.5" thickTop="1" x14ac:dyDescent="0.2">
      <c r="A52" s="55"/>
      <c r="B52" s="16" t="s">
        <v>23</v>
      </c>
      <c r="C52" s="16">
        <v>215</v>
      </c>
      <c r="D52" s="16">
        <v>119</v>
      </c>
      <c r="E52" s="16">
        <v>175</v>
      </c>
      <c r="F52" s="16">
        <v>298</v>
      </c>
      <c r="G52" s="16">
        <v>413</v>
      </c>
      <c r="H52" s="16">
        <v>675</v>
      </c>
      <c r="I52" s="16">
        <v>783</v>
      </c>
      <c r="J52" s="16">
        <v>1282</v>
      </c>
      <c r="K52" s="19">
        <v>1500</v>
      </c>
      <c r="L52" s="19">
        <v>2143</v>
      </c>
      <c r="M52" s="19">
        <v>3206</v>
      </c>
      <c r="N52" s="19">
        <v>10809</v>
      </c>
    </row>
    <row r="53" spans="1:14" x14ac:dyDescent="0.2">
      <c r="A53" s="56"/>
      <c r="B53" s="18" t="s">
        <v>24</v>
      </c>
      <c r="C53" s="20">
        <v>1.98908317143121E-2</v>
      </c>
      <c r="D53" s="20">
        <v>1.10093440651309E-2</v>
      </c>
      <c r="E53" s="20">
        <v>1.6190211860486602E-2</v>
      </c>
      <c r="F53" s="20">
        <v>2.7569617911000099E-2</v>
      </c>
      <c r="G53" s="20">
        <v>3.8208899990748502E-2</v>
      </c>
      <c r="H53" s="20">
        <v>6.2447960033305598E-2</v>
      </c>
      <c r="I53" s="20">
        <v>7.2439633638634496E-2</v>
      </c>
      <c r="J53" s="20">
        <v>0.118604866315108</v>
      </c>
      <c r="K53" s="20">
        <v>0.13877324451845699</v>
      </c>
      <c r="L53" s="20">
        <v>0.19826070866870199</v>
      </c>
      <c r="M53" s="20">
        <v>0.29660468128411499</v>
      </c>
      <c r="N53" s="20">
        <v>1</v>
      </c>
    </row>
    <row r="55" spans="1:14" x14ac:dyDescent="0.2">
      <c r="A55" s="54" t="s">
        <v>34</v>
      </c>
      <c r="B55" s="3" t="s">
        <v>19</v>
      </c>
      <c r="C55" s="4">
        <v>33</v>
      </c>
      <c r="D55" s="4">
        <v>29</v>
      </c>
      <c r="E55" s="4">
        <v>35</v>
      </c>
      <c r="F55" s="4">
        <v>57</v>
      </c>
      <c r="G55" s="4">
        <v>141</v>
      </c>
      <c r="H55" s="4">
        <v>150</v>
      </c>
      <c r="I55" s="4">
        <v>195</v>
      </c>
      <c r="J55" s="4">
        <v>435</v>
      </c>
      <c r="K55" s="4">
        <v>674</v>
      </c>
      <c r="L55" s="4">
        <v>869</v>
      </c>
      <c r="M55" s="4">
        <v>1179</v>
      </c>
      <c r="N55" s="4">
        <v>3797</v>
      </c>
    </row>
    <row r="56" spans="1:14" x14ac:dyDescent="0.2">
      <c r="A56" s="55"/>
      <c r="B56" s="3" t="s">
        <v>20</v>
      </c>
      <c r="C56" s="5">
        <v>0</v>
      </c>
      <c r="D56" s="5">
        <v>0</v>
      </c>
      <c r="E56" s="5">
        <v>1</v>
      </c>
      <c r="F56" s="5">
        <v>6</v>
      </c>
      <c r="G56" s="5">
        <v>26</v>
      </c>
      <c r="H56" s="5">
        <v>106</v>
      </c>
      <c r="I56" s="5">
        <v>133</v>
      </c>
      <c r="J56" s="5">
        <v>183</v>
      </c>
      <c r="K56" s="4">
        <v>320</v>
      </c>
      <c r="L56" s="4">
        <v>457</v>
      </c>
      <c r="M56" s="4">
        <v>475</v>
      </c>
      <c r="N56" s="4">
        <v>1707</v>
      </c>
    </row>
    <row r="57" spans="1:14" x14ac:dyDescent="0.2">
      <c r="A57" s="55"/>
      <c r="B57" s="3" t="s">
        <v>21</v>
      </c>
      <c r="C57" s="4">
        <v>19</v>
      </c>
      <c r="D57" s="4">
        <v>41</v>
      </c>
      <c r="E57" s="4">
        <v>7</v>
      </c>
      <c r="F57" s="4">
        <v>9</v>
      </c>
      <c r="G57" s="4">
        <v>3</v>
      </c>
      <c r="H57" s="4">
        <v>7</v>
      </c>
      <c r="I57" s="4">
        <v>6</v>
      </c>
      <c r="J57" s="4">
        <v>15</v>
      </c>
      <c r="K57" s="4">
        <v>16</v>
      </c>
      <c r="L57" s="4">
        <v>22</v>
      </c>
      <c r="M57" s="4">
        <v>146</v>
      </c>
      <c r="N57" s="4">
        <v>291</v>
      </c>
    </row>
    <row r="58" spans="1:14" ht="13.5" thickBot="1" x14ac:dyDescent="0.25">
      <c r="A58" s="55"/>
      <c r="B58" s="10" t="s">
        <v>25</v>
      </c>
      <c r="C58" s="11">
        <v>3</v>
      </c>
      <c r="D58" s="39">
        <v>0</v>
      </c>
      <c r="E58" s="11">
        <v>1</v>
      </c>
      <c r="F58" s="11" t="s">
        <v>45</v>
      </c>
      <c r="G58" s="11">
        <v>3</v>
      </c>
      <c r="H58" s="11">
        <v>1</v>
      </c>
      <c r="I58" s="11">
        <v>5</v>
      </c>
      <c r="J58" s="11">
        <v>5</v>
      </c>
      <c r="K58" s="11">
        <v>8</v>
      </c>
      <c r="L58" s="11">
        <v>18</v>
      </c>
      <c r="M58" s="11">
        <v>350</v>
      </c>
      <c r="N58" s="11">
        <v>394</v>
      </c>
    </row>
    <row r="59" spans="1:14" ht="13.5" thickTop="1" x14ac:dyDescent="0.2">
      <c r="A59" s="55"/>
      <c r="B59" s="16" t="s">
        <v>23</v>
      </c>
      <c r="C59" s="16">
        <v>55</v>
      </c>
      <c r="D59" s="16">
        <v>70</v>
      </c>
      <c r="E59" s="16">
        <v>44</v>
      </c>
      <c r="F59" s="16">
        <v>72</v>
      </c>
      <c r="G59" s="16">
        <v>173</v>
      </c>
      <c r="H59" s="16">
        <v>264</v>
      </c>
      <c r="I59" s="16">
        <v>339</v>
      </c>
      <c r="J59" s="16">
        <v>638</v>
      </c>
      <c r="K59" s="19">
        <v>1018</v>
      </c>
      <c r="L59" s="19">
        <v>1366</v>
      </c>
      <c r="M59" s="19">
        <v>2150</v>
      </c>
      <c r="N59" s="19">
        <v>6189</v>
      </c>
    </row>
    <row r="60" spans="1:14" x14ac:dyDescent="0.2">
      <c r="A60" s="56"/>
      <c r="B60" s="18" t="s">
        <v>24</v>
      </c>
      <c r="C60" s="20">
        <v>8.8867345290030708E-3</v>
      </c>
      <c r="D60" s="20">
        <v>1.13103894005494E-2</v>
      </c>
      <c r="E60" s="20">
        <v>7.1093876232024601E-3</v>
      </c>
      <c r="F60" s="20">
        <v>1.16335433834222E-2</v>
      </c>
      <c r="G60" s="20">
        <v>2.79528195185006E-2</v>
      </c>
      <c r="H60" s="20">
        <v>4.2656325739214698E-2</v>
      </c>
      <c r="I60" s="20">
        <v>5.4774600096946201E-2</v>
      </c>
      <c r="J60" s="20">
        <v>0.103086120536436</v>
      </c>
      <c r="K60" s="20">
        <v>0.164485377282275</v>
      </c>
      <c r="L60" s="20">
        <v>0.22071417030214899</v>
      </c>
      <c r="M60" s="20">
        <v>0.34739053158830202</v>
      </c>
      <c r="N60" s="20">
        <v>1</v>
      </c>
    </row>
    <row r="62" spans="1:14" x14ac:dyDescent="0.2">
      <c r="A62" s="54" t="s">
        <v>35</v>
      </c>
      <c r="B62" s="3" t="s">
        <v>19</v>
      </c>
      <c r="C62" s="4">
        <v>14</v>
      </c>
      <c r="D62" s="4">
        <v>6</v>
      </c>
      <c r="E62" s="4">
        <v>16</v>
      </c>
      <c r="F62" s="4">
        <v>42</v>
      </c>
      <c r="G62" s="4">
        <v>63</v>
      </c>
      <c r="H62" s="4">
        <v>131</v>
      </c>
      <c r="I62" s="4">
        <v>187</v>
      </c>
      <c r="J62" s="4">
        <v>397</v>
      </c>
      <c r="K62" s="4">
        <v>735</v>
      </c>
      <c r="L62" s="4">
        <v>870</v>
      </c>
      <c r="M62" s="4">
        <v>1170</v>
      </c>
      <c r="N62" s="4">
        <v>3631</v>
      </c>
    </row>
    <row r="63" spans="1:14" x14ac:dyDescent="0.2">
      <c r="A63" s="55"/>
      <c r="B63" s="3" t="s">
        <v>20</v>
      </c>
      <c r="C63" s="5">
        <v>1</v>
      </c>
      <c r="D63" s="5">
        <v>0</v>
      </c>
      <c r="E63" s="5">
        <v>0</v>
      </c>
      <c r="F63" s="5">
        <v>2</v>
      </c>
      <c r="G63" s="5">
        <v>7</v>
      </c>
      <c r="H63" s="5">
        <v>40</v>
      </c>
      <c r="I63" s="5">
        <v>35</v>
      </c>
      <c r="J63" s="5">
        <v>53</v>
      </c>
      <c r="K63" s="4">
        <v>116</v>
      </c>
      <c r="L63" s="4">
        <v>205</v>
      </c>
      <c r="M63" s="4">
        <v>285</v>
      </c>
      <c r="N63" s="4">
        <v>744</v>
      </c>
    </row>
    <row r="64" spans="1:14" x14ac:dyDescent="0.2">
      <c r="A64" s="55"/>
      <c r="B64" s="3" t="s">
        <v>21</v>
      </c>
      <c r="C64" s="4">
        <v>11</v>
      </c>
      <c r="D64" s="4">
        <v>4</v>
      </c>
      <c r="E64" s="4">
        <v>2</v>
      </c>
      <c r="F64" s="4">
        <v>4</v>
      </c>
      <c r="G64" s="5">
        <v>0</v>
      </c>
      <c r="H64" s="4">
        <v>6</v>
      </c>
      <c r="I64" s="4">
        <v>6</v>
      </c>
      <c r="J64" s="4">
        <v>12</v>
      </c>
      <c r="K64" s="4">
        <v>13</v>
      </c>
      <c r="L64" s="4">
        <v>25</v>
      </c>
      <c r="M64" s="4">
        <v>378</v>
      </c>
      <c r="N64" s="4">
        <v>461</v>
      </c>
    </row>
    <row r="65" spans="1:14" ht="13.5" thickBot="1" x14ac:dyDescent="0.25">
      <c r="A65" s="55"/>
      <c r="B65" s="10" t="s">
        <v>25</v>
      </c>
      <c r="C65" s="39">
        <v>2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1</v>
      </c>
      <c r="J65" s="39">
        <v>5</v>
      </c>
      <c r="K65" s="11">
        <v>9</v>
      </c>
      <c r="L65" s="11">
        <v>20</v>
      </c>
      <c r="M65" s="11">
        <v>230</v>
      </c>
      <c r="N65" s="11">
        <v>267</v>
      </c>
    </row>
    <row r="66" spans="1:14" ht="13.5" thickTop="1" x14ac:dyDescent="0.2">
      <c r="A66" s="55"/>
      <c r="B66" s="16" t="s">
        <v>23</v>
      </c>
      <c r="C66" s="16">
        <v>28</v>
      </c>
      <c r="D66" s="16">
        <v>10</v>
      </c>
      <c r="E66" s="16">
        <v>18</v>
      </c>
      <c r="F66" s="16">
        <v>48</v>
      </c>
      <c r="G66" s="16">
        <v>70</v>
      </c>
      <c r="H66" s="16">
        <v>177</v>
      </c>
      <c r="I66" s="16">
        <v>229</v>
      </c>
      <c r="J66" s="16">
        <v>467</v>
      </c>
      <c r="K66" s="19">
        <v>873</v>
      </c>
      <c r="L66" s="19">
        <v>1120</v>
      </c>
      <c r="M66" s="19">
        <v>2063</v>
      </c>
      <c r="N66" s="19">
        <v>5103</v>
      </c>
    </row>
    <row r="67" spans="1:14" x14ac:dyDescent="0.2">
      <c r="A67" s="56"/>
      <c r="B67" s="18" t="s">
        <v>24</v>
      </c>
      <c r="C67" s="20">
        <v>5.4869684499314099E-3</v>
      </c>
      <c r="D67" s="20">
        <v>1.95963158926122E-3</v>
      </c>
      <c r="E67" s="20">
        <v>3.5273368606701899E-3</v>
      </c>
      <c r="F67" s="20">
        <v>9.4062316284538507E-3</v>
      </c>
      <c r="G67" s="20">
        <v>1.37174211248285E-2</v>
      </c>
      <c r="H67" s="20">
        <v>3.4685479129923598E-2</v>
      </c>
      <c r="I67" s="20">
        <v>4.4875563394081899E-2</v>
      </c>
      <c r="J67" s="20">
        <v>9.1514795218498896E-2</v>
      </c>
      <c r="K67" s="20">
        <v>0.17107583774250401</v>
      </c>
      <c r="L67" s="20">
        <v>0.21947873799725701</v>
      </c>
      <c r="M67" s="20">
        <v>0.40427199686458998</v>
      </c>
      <c r="N67" s="20">
        <v>1</v>
      </c>
    </row>
    <row r="69" spans="1:14" x14ac:dyDescent="0.2">
      <c r="A69" s="54" t="s">
        <v>36</v>
      </c>
      <c r="B69" s="3" t="s">
        <v>19</v>
      </c>
      <c r="C69" s="4">
        <v>436</v>
      </c>
      <c r="D69" s="4">
        <v>53</v>
      </c>
      <c r="E69" s="4">
        <v>51</v>
      </c>
      <c r="F69" s="4">
        <v>74</v>
      </c>
      <c r="G69" s="4">
        <v>103</v>
      </c>
      <c r="H69" s="4">
        <v>162</v>
      </c>
      <c r="I69" s="4">
        <v>283</v>
      </c>
      <c r="J69" s="4">
        <v>556</v>
      </c>
      <c r="K69" s="4">
        <v>798</v>
      </c>
      <c r="L69" s="4">
        <v>969</v>
      </c>
      <c r="M69" s="4">
        <v>1249</v>
      </c>
      <c r="N69" s="4">
        <v>4734</v>
      </c>
    </row>
    <row r="70" spans="1:14" x14ac:dyDescent="0.2">
      <c r="A70" s="55"/>
      <c r="B70" s="3" t="s">
        <v>20</v>
      </c>
      <c r="C70" s="5">
        <v>0</v>
      </c>
      <c r="D70" s="5">
        <v>0</v>
      </c>
      <c r="E70" s="5">
        <v>0</v>
      </c>
      <c r="F70" s="5">
        <v>0</v>
      </c>
      <c r="G70" s="5">
        <v>3</v>
      </c>
      <c r="H70" s="5">
        <v>19</v>
      </c>
      <c r="I70" s="5">
        <v>29</v>
      </c>
      <c r="J70" s="5">
        <v>104</v>
      </c>
      <c r="K70" s="5">
        <v>192</v>
      </c>
      <c r="L70" s="4">
        <v>329</v>
      </c>
      <c r="M70" s="4">
        <v>409</v>
      </c>
      <c r="N70" s="4">
        <v>1085</v>
      </c>
    </row>
    <row r="71" spans="1:14" x14ac:dyDescent="0.2">
      <c r="A71" s="55"/>
      <c r="B71" s="3" t="s">
        <v>21</v>
      </c>
      <c r="C71" s="4">
        <v>13</v>
      </c>
      <c r="D71" s="4">
        <v>3</v>
      </c>
      <c r="E71" s="4">
        <v>9</v>
      </c>
      <c r="F71" s="4">
        <v>16</v>
      </c>
      <c r="G71" s="4">
        <v>16</v>
      </c>
      <c r="H71" s="4">
        <v>13</v>
      </c>
      <c r="I71" s="4">
        <v>19</v>
      </c>
      <c r="J71" s="4">
        <v>22</v>
      </c>
      <c r="K71" s="4">
        <v>26</v>
      </c>
      <c r="L71" s="4">
        <v>62</v>
      </c>
      <c r="M71" s="4">
        <v>164</v>
      </c>
      <c r="N71" s="4">
        <v>363</v>
      </c>
    </row>
    <row r="72" spans="1:14" ht="13.5" thickBot="1" x14ac:dyDescent="0.25">
      <c r="A72" s="55"/>
      <c r="B72" s="10" t="s">
        <v>25</v>
      </c>
      <c r="C72" s="11">
        <v>16</v>
      </c>
      <c r="D72" s="11">
        <v>3</v>
      </c>
      <c r="E72" s="11">
        <v>1</v>
      </c>
      <c r="F72" s="11">
        <v>2</v>
      </c>
      <c r="G72" s="11">
        <v>2</v>
      </c>
      <c r="H72" s="11">
        <v>5</v>
      </c>
      <c r="I72" s="11">
        <v>19</v>
      </c>
      <c r="J72" s="11">
        <v>26</v>
      </c>
      <c r="K72" s="11">
        <v>39</v>
      </c>
      <c r="L72" s="11">
        <v>86</v>
      </c>
      <c r="M72" s="11">
        <v>280</v>
      </c>
      <c r="N72" s="11">
        <v>479</v>
      </c>
    </row>
    <row r="73" spans="1:14" ht="13.5" thickTop="1" x14ac:dyDescent="0.2">
      <c r="A73" s="55"/>
      <c r="B73" s="16" t="s">
        <v>23</v>
      </c>
      <c r="C73" s="16">
        <v>465</v>
      </c>
      <c r="D73" s="16">
        <v>59</v>
      </c>
      <c r="E73" s="16">
        <v>61</v>
      </c>
      <c r="F73" s="16">
        <v>92</v>
      </c>
      <c r="G73" s="16">
        <v>124</v>
      </c>
      <c r="H73" s="16">
        <v>199</v>
      </c>
      <c r="I73" s="16">
        <v>350</v>
      </c>
      <c r="J73" s="16">
        <v>708</v>
      </c>
      <c r="K73" s="19">
        <v>1055</v>
      </c>
      <c r="L73" s="19">
        <v>1446</v>
      </c>
      <c r="M73" s="19">
        <v>2102</v>
      </c>
      <c r="N73" s="19">
        <v>6661</v>
      </c>
    </row>
    <row r="74" spans="1:14" x14ac:dyDescent="0.2">
      <c r="A74" s="56"/>
      <c r="B74" s="18" t="s">
        <v>24</v>
      </c>
      <c r="C74" s="20">
        <v>6.9809337937246696E-2</v>
      </c>
      <c r="D74" s="20">
        <v>8.8575288995646293E-3</v>
      </c>
      <c r="E74" s="20">
        <v>9.1577841164990296E-3</v>
      </c>
      <c r="F74" s="20">
        <v>1.38117399789821E-2</v>
      </c>
      <c r="G74" s="20">
        <v>1.86158234499324E-2</v>
      </c>
      <c r="H74" s="20">
        <v>2.9875394084972199E-2</v>
      </c>
      <c r="I74" s="20">
        <v>5.2544662963519E-2</v>
      </c>
      <c r="J74" s="20">
        <v>0.106290346794776</v>
      </c>
      <c r="K74" s="20">
        <v>0.15838462693289301</v>
      </c>
      <c r="L74" s="20">
        <v>0.217084521843567</v>
      </c>
      <c r="M74" s="20">
        <v>0.31556823299804798</v>
      </c>
      <c r="N74" s="20">
        <v>1</v>
      </c>
    </row>
    <row r="76" spans="1:14" x14ac:dyDescent="0.2">
      <c r="A76" s="1" t="s">
        <v>44</v>
      </c>
    </row>
    <row r="77" spans="1:14" x14ac:dyDescent="0.2">
      <c r="A77" s="12" t="s">
        <v>11</v>
      </c>
    </row>
  </sheetData>
  <mergeCells count="10">
    <mergeCell ref="A7:A11"/>
    <mergeCell ref="A13:A18"/>
    <mergeCell ref="A20:A25"/>
    <mergeCell ref="A27:A32"/>
    <mergeCell ref="A34:A39"/>
    <mergeCell ref="A55:A60"/>
    <mergeCell ref="A62:A67"/>
    <mergeCell ref="A69:A74"/>
    <mergeCell ref="A41:A46"/>
    <mergeCell ref="A48:A53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8399EE-707D-45BF-9C6B-0E6F13CBD199}"/>
</file>

<file path=customXml/itemProps2.xml><?xml version="1.0" encoding="utf-8"?>
<ds:datastoreItem xmlns:ds="http://schemas.openxmlformats.org/officeDocument/2006/customXml" ds:itemID="{7AEDF38C-2D79-4505-AF21-7823C4E22D22}"/>
</file>

<file path=customXml/itemProps3.xml><?xml version="1.0" encoding="utf-8"?>
<ds:datastoreItem xmlns:ds="http://schemas.openxmlformats.org/officeDocument/2006/customXml" ds:itemID="{3D749F6B-EE83-43CC-BD13-D21A2C6D9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